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mnaroznik\Desktop\uchwała luty 2015\do wysłania\"/>
    </mc:Choice>
  </mc:AlternateContent>
  <bookViews>
    <workbookView xWindow="0" yWindow="0" windowWidth="19200" windowHeight="11595" activeTab="3"/>
  </bookViews>
  <sheets>
    <sheet name="Wydatki" sheetId="2" r:id="rId1"/>
    <sheet name="Dochody" sheetId="3" r:id="rId2"/>
    <sheet name="Dotacje" sheetId="1" r:id="rId3"/>
    <sheet name="Fundusz sołecki" sheetId="4" r:id="rId4"/>
  </sheets>
  <definedNames>
    <definedName name="_xlnm._FilterDatabase" localSheetId="3" hidden="1">'Fundusz sołecki'!$A$2:$J$68</definedName>
    <definedName name="_xlnm.Print_Area" localSheetId="1">Dochody!$A$2:$G$116</definedName>
    <definedName name="_xlnm.Print_Area" localSheetId="3">'Fundusz sołecki'!$A$1:$J$52</definedName>
    <definedName name="_xlnm.Print_Area" localSheetId="0">Wydatki!$A$2:$G$411</definedName>
    <definedName name="_xlnm.Print_Titles" localSheetId="1">Dochody!$2:$5</definedName>
    <definedName name="_xlnm.Print_Titles" localSheetId="0">Wydatki!$2:$5</definedName>
  </definedNames>
  <calcPr calcId="152511"/>
</workbook>
</file>

<file path=xl/calcChain.xml><?xml version="1.0" encoding="utf-8"?>
<calcChain xmlns="http://schemas.openxmlformats.org/spreadsheetml/2006/main">
  <c r="L51" i="4" l="1"/>
  <c r="L50" i="4"/>
  <c r="L44" i="4"/>
  <c r="L43" i="4"/>
  <c r="L35" i="4"/>
  <c r="L33" i="4"/>
  <c r="L31" i="4"/>
  <c r="L16" i="4"/>
  <c r="L14" i="4"/>
  <c r="L7" i="4"/>
  <c r="L5" i="4"/>
  <c r="L52" i="4" s="1"/>
  <c r="L6" i="4"/>
  <c r="G333" i="2" l="1"/>
  <c r="G332" i="2" s="1"/>
  <c r="F333" i="2"/>
  <c r="F332" i="2" s="1"/>
  <c r="E333" i="2"/>
  <c r="E332" i="2" s="1"/>
  <c r="F52" i="4" l="1"/>
  <c r="D52" i="4"/>
  <c r="L69" i="4" s="1"/>
  <c r="I51" i="4"/>
  <c r="I50" i="4"/>
  <c r="I49" i="4"/>
  <c r="E49" i="4"/>
  <c r="I48" i="4"/>
  <c r="I47" i="4"/>
  <c r="I46" i="4"/>
  <c r="I45" i="4"/>
  <c r="I44" i="4"/>
  <c r="E44" i="4"/>
  <c r="I43" i="4"/>
  <c r="I42" i="4"/>
  <c r="I41" i="4"/>
  <c r="E41" i="4"/>
  <c r="I40" i="4"/>
  <c r="I39" i="4"/>
  <c r="E39" i="4"/>
  <c r="I38" i="4"/>
  <c r="E38" i="4"/>
  <c r="I37" i="4"/>
  <c r="I36" i="4"/>
  <c r="I35" i="4"/>
  <c r="I34" i="4"/>
  <c r="E34" i="4"/>
  <c r="I33" i="4"/>
  <c r="I32" i="4"/>
  <c r="E32" i="4"/>
  <c r="I31" i="4"/>
  <c r="I30" i="4"/>
  <c r="E30" i="4"/>
  <c r="I29" i="4"/>
  <c r="E29" i="4"/>
  <c r="I28" i="4"/>
  <c r="I27" i="4"/>
  <c r="I26" i="4"/>
  <c r="E26" i="4"/>
  <c r="I25" i="4"/>
  <c r="E25" i="4"/>
  <c r="I24" i="4"/>
  <c r="I23" i="4"/>
  <c r="I22" i="4"/>
  <c r="E22" i="4"/>
  <c r="I21" i="4"/>
  <c r="E21" i="4"/>
  <c r="I20" i="4"/>
  <c r="E20" i="4"/>
  <c r="I19" i="4"/>
  <c r="E19" i="4"/>
  <c r="I18" i="4"/>
  <c r="I17" i="4"/>
  <c r="I16" i="4"/>
  <c r="E16" i="4"/>
  <c r="I15" i="4"/>
  <c r="I14" i="4"/>
  <c r="I13" i="4"/>
  <c r="E13" i="4"/>
  <c r="I12" i="4"/>
  <c r="E12" i="4"/>
  <c r="I11" i="4"/>
  <c r="E11" i="4"/>
  <c r="I9" i="4"/>
  <c r="I8" i="4"/>
  <c r="I7" i="4"/>
  <c r="I6" i="4"/>
  <c r="E6" i="4"/>
  <c r="I5" i="4"/>
  <c r="I4" i="4"/>
  <c r="I3" i="4"/>
  <c r="D66" i="4" s="1"/>
  <c r="E3" i="4"/>
  <c r="E52" i="4" l="1"/>
  <c r="D64" i="4"/>
  <c r="K65" i="4"/>
  <c r="G65" i="4" s="1"/>
  <c r="K54" i="4"/>
  <c r="K58" i="4"/>
  <c r="D60" i="4"/>
  <c r="E60" i="4" s="1"/>
  <c r="K53" i="4"/>
  <c r="K57" i="4"/>
  <c r="K61" i="4"/>
  <c r="D53" i="4"/>
  <c r="K55" i="4"/>
  <c r="G55" i="4" s="1"/>
  <c r="D57" i="4"/>
  <c r="E57" i="4" s="1"/>
  <c r="K59" i="4"/>
  <c r="D61" i="4"/>
  <c r="E61" i="4" s="1"/>
  <c r="K63" i="4"/>
  <c r="G63" i="4" s="1"/>
  <c r="D65" i="4"/>
  <c r="D67" i="4"/>
  <c r="D56" i="4"/>
  <c r="E56" i="4" s="1"/>
  <c r="K62" i="4"/>
  <c r="D55" i="4"/>
  <c r="D59" i="4"/>
  <c r="E59" i="4" s="1"/>
  <c r="D63" i="4"/>
  <c r="D54" i="4"/>
  <c r="E54" i="4" s="1"/>
  <c r="K56" i="4"/>
  <c r="D58" i="4"/>
  <c r="E58" i="4" s="1"/>
  <c r="K60" i="4"/>
  <c r="D62" i="4"/>
  <c r="E62" i="4" s="1"/>
  <c r="K64" i="4"/>
  <c r="G64" i="4" s="1"/>
  <c r="K68" i="4" l="1"/>
  <c r="E53" i="4"/>
  <c r="E68" i="4" s="1"/>
  <c r="D68" i="4"/>
  <c r="G114" i="3" l="1"/>
  <c r="G113" i="3" s="1"/>
  <c r="F114" i="3"/>
  <c r="E114" i="3"/>
  <c r="F113" i="3"/>
  <c r="E113" i="3"/>
  <c r="G111" i="3"/>
  <c r="F111" i="3"/>
  <c r="E111" i="3"/>
  <c r="G109" i="3"/>
  <c r="F109" i="3"/>
  <c r="E109" i="3"/>
  <c r="G107" i="3"/>
  <c r="F107" i="3"/>
  <c r="E107" i="3"/>
  <c r="G103" i="3"/>
  <c r="F103" i="3"/>
  <c r="F102" i="3" s="1"/>
  <c r="E103" i="3"/>
  <c r="E102" i="3"/>
  <c r="G100" i="3"/>
  <c r="F100" i="3"/>
  <c r="E100" i="3"/>
  <c r="G98" i="3"/>
  <c r="F98" i="3"/>
  <c r="E98" i="3"/>
  <c r="G95" i="3"/>
  <c r="F95" i="3"/>
  <c r="E95" i="3"/>
  <c r="G92" i="3"/>
  <c r="F92" i="3"/>
  <c r="E92" i="3"/>
  <c r="G90" i="3"/>
  <c r="F90" i="3"/>
  <c r="E90" i="3"/>
  <c r="G87" i="3"/>
  <c r="F87" i="3"/>
  <c r="E87" i="3"/>
  <c r="G81" i="3"/>
  <c r="F81" i="3"/>
  <c r="E81" i="3"/>
  <c r="G79" i="3"/>
  <c r="F79" i="3"/>
  <c r="F78" i="3" s="1"/>
  <c r="E79" i="3"/>
  <c r="E78" i="3" s="1"/>
  <c r="G75" i="3"/>
  <c r="F75" i="3"/>
  <c r="E75" i="3"/>
  <c r="G71" i="3"/>
  <c r="F71" i="3"/>
  <c r="E71" i="3"/>
  <c r="G69" i="3"/>
  <c r="F69" i="3"/>
  <c r="E69" i="3"/>
  <c r="G66" i="3"/>
  <c r="F66" i="3"/>
  <c r="E66" i="3"/>
  <c r="E65" i="3" s="1"/>
  <c r="G65" i="3"/>
  <c r="G63" i="3"/>
  <c r="F63" i="3"/>
  <c r="F60" i="3" s="1"/>
  <c r="E63" i="3"/>
  <c r="G61" i="3"/>
  <c r="G60" i="3" s="1"/>
  <c r="F61" i="3"/>
  <c r="E61" i="3"/>
  <c r="E60" i="3" s="1"/>
  <c r="G57" i="3"/>
  <c r="F57" i="3"/>
  <c r="E57" i="3"/>
  <c r="G53" i="3"/>
  <c r="F53" i="3"/>
  <c r="E53" i="3"/>
  <c r="G43" i="3"/>
  <c r="F43" i="3"/>
  <c r="E43" i="3"/>
  <c r="G36" i="3"/>
  <c r="F36" i="3"/>
  <c r="E36" i="3"/>
  <c r="G34" i="3"/>
  <c r="G33" i="3" s="1"/>
  <c r="F34" i="3"/>
  <c r="E34" i="3"/>
  <c r="F33" i="3"/>
  <c r="G31" i="3"/>
  <c r="F31" i="3"/>
  <c r="E31" i="3"/>
  <c r="E30" i="3" s="1"/>
  <c r="G30" i="3"/>
  <c r="F30" i="3"/>
  <c r="G28" i="3"/>
  <c r="F28" i="3"/>
  <c r="E28" i="3"/>
  <c r="G25" i="3"/>
  <c r="F25" i="3"/>
  <c r="E25" i="3"/>
  <c r="G22" i="3"/>
  <c r="F22" i="3"/>
  <c r="F21" i="3" s="1"/>
  <c r="E22" i="3"/>
  <c r="E21" i="3" s="1"/>
  <c r="G17" i="3"/>
  <c r="G16" i="3" s="1"/>
  <c r="F17" i="3"/>
  <c r="E17" i="3"/>
  <c r="F16" i="3"/>
  <c r="E16" i="3"/>
  <c r="G13" i="3"/>
  <c r="F13" i="3"/>
  <c r="F12" i="3" s="1"/>
  <c r="E13" i="3"/>
  <c r="E12" i="3" s="1"/>
  <c r="G12" i="3"/>
  <c r="G10" i="3"/>
  <c r="G9" i="3" s="1"/>
  <c r="F10" i="3"/>
  <c r="E10" i="3"/>
  <c r="F9" i="3"/>
  <c r="E9" i="3"/>
  <c r="G7" i="3"/>
  <c r="F7" i="3"/>
  <c r="F6" i="3" s="1"/>
  <c r="E7" i="3"/>
  <c r="E6" i="3" s="1"/>
  <c r="G6" i="3"/>
  <c r="G402" i="2"/>
  <c r="F402" i="2"/>
  <c r="E402" i="2"/>
  <c r="G395" i="2"/>
  <c r="F395" i="2"/>
  <c r="F394" i="2" s="1"/>
  <c r="E395" i="2"/>
  <c r="G394" i="2"/>
  <c r="G392" i="2"/>
  <c r="G383" i="2" s="1"/>
  <c r="F392" i="2"/>
  <c r="E392" i="2"/>
  <c r="G384" i="2"/>
  <c r="F384" i="2"/>
  <c r="E384" i="2"/>
  <c r="F383" i="2"/>
  <c r="G373" i="2"/>
  <c r="F373" i="2"/>
  <c r="E373" i="2"/>
  <c r="G371" i="2"/>
  <c r="F371" i="2"/>
  <c r="E371" i="2"/>
  <c r="G368" i="2"/>
  <c r="F368" i="2"/>
  <c r="E368" i="2"/>
  <c r="G362" i="2"/>
  <c r="F362" i="2"/>
  <c r="E362" i="2"/>
  <c r="G356" i="2"/>
  <c r="F356" i="2"/>
  <c r="E356" i="2"/>
  <c r="G337" i="2"/>
  <c r="F337" i="2"/>
  <c r="E337" i="2"/>
  <c r="G330" i="2"/>
  <c r="F330" i="2"/>
  <c r="E330" i="2"/>
  <c r="G319" i="2"/>
  <c r="F319" i="2"/>
  <c r="E319" i="2"/>
  <c r="G303" i="2"/>
  <c r="F303" i="2"/>
  <c r="E303" i="2"/>
  <c r="G300" i="2"/>
  <c r="F300" i="2"/>
  <c r="E300" i="2"/>
  <c r="G298" i="2"/>
  <c r="F298" i="2"/>
  <c r="E298" i="2"/>
  <c r="G296" i="2"/>
  <c r="F296" i="2"/>
  <c r="E296" i="2"/>
  <c r="G294" i="2"/>
  <c r="F294" i="2"/>
  <c r="E294" i="2"/>
  <c r="G278" i="2"/>
  <c r="F278" i="2"/>
  <c r="E278" i="2"/>
  <c r="G272" i="2"/>
  <c r="F272" i="2"/>
  <c r="E272" i="2"/>
  <c r="G268" i="2"/>
  <c r="F268" i="2"/>
  <c r="E268" i="2"/>
  <c r="G266" i="2"/>
  <c r="F266" i="2"/>
  <c r="E266" i="2"/>
  <c r="G264" i="2"/>
  <c r="F264" i="2"/>
  <c r="E264" i="2"/>
  <c r="G254" i="2"/>
  <c r="F254" i="2"/>
  <c r="E254" i="2"/>
  <c r="G248" i="2"/>
  <c r="F248" i="2"/>
  <c r="E248" i="2"/>
  <c r="G247" i="2"/>
  <c r="G240" i="2"/>
  <c r="F240" i="2"/>
  <c r="E240" i="2"/>
  <c r="G236" i="2"/>
  <c r="F236" i="2"/>
  <c r="E236" i="2"/>
  <c r="G232" i="2"/>
  <c r="F232" i="2"/>
  <c r="E232" i="2"/>
  <c r="G213" i="2"/>
  <c r="F213" i="2"/>
  <c r="E213" i="2"/>
  <c r="G196" i="2"/>
  <c r="F196" i="2"/>
  <c r="E196" i="2"/>
  <c r="G177" i="2"/>
  <c r="F177" i="2"/>
  <c r="E177" i="2"/>
  <c r="G164" i="2"/>
  <c r="F164" i="2"/>
  <c r="E164" i="2"/>
  <c r="G144" i="2"/>
  <c r="G143" i="2" s="1"/>
  <c r="F144" i="2"/>
  <c r="F143" i="2" s="1"/>
  <c r="E144" i="2"/>
  <c r="G140" i="2"/>
  <c r="F140" i="2"/>
  <c r="E140" i="2"/>
  <c r="G138" i="2"/>
  <c r="F138" i="2"/>
  <c r="F137" i="2" s="1"/>
  <c r="E138" i="2"/>
  <c r="G134" i="2"/>
  <c r="G133" i="2" s="1"/>
  <c r="F134" i="2"/>
  <c r="F133" i="2" s="1"/>
  <c r="E134" i="2"/>
  <c r="E133" i="2" s="1"/>
  <c r="G130" i="2"/>
  <c r="F130" i="2"/>
  <c r="E130" i="2"/>
  <c r="G115" i="2"/>
  <c r="G114" i="2" s="1"/>
  <c r="F115" i="2"/>
  <c r="F114" i="2" s="1"/>
  <c r="E115" i="2"/>
  <c r="G109" i="2"/>
  <c r="G108" i="2" s="1"/>
  <c r="F109" i="2"/>
  <c r="F108" i="2" s="1"/>
  <c r="E109" i="2"/>
  <c r="E108" i="2" s="1"/>
  <c r="G97" i="2"/>
  <c r="F97" i="2"/>
  <c r="E97" i="2"/>
  <c r="G90" i="2"/>
  <c r="F90" i="2"/>
  <c r="E90" i="2"/>
  <c r="G66" i="2"/>
  <c r="F66" i="2"/>
  <c r="E66" i="2"/>
  <c r="G58" i="2"/>
  <c r="F58" i="2"/>
  <c r="E58" i="2"/>
  <c r="G49" i="2"/>
  <c r="F49" i="2"/>
  <c r="E49" i="2"/>
  <c r="G48" i="2"/>
  <c r="G39" i="2"/>
  <c r="F39" i="2"/>
  <c r="E39" i="2"/>
  <c r="E38" i="2" s="1"/>
  <c r="G38" i="2"/>
  <c r="F38" i="2"/>
  <c r="G32" i="2"/>
  <c r="F32" i="2"/>
  <c r="E32" i="2"/>
  <c r="G30" i="2"/>
  <c r="F30" i="2"/>
  <c r="E30" i="2"/>
  <c r="G27" i="2"/>
  <c r="F27" i="2"/>
  <c r="E27" i="2"/>
  <c r="E26" i="2"/>
  <c r="G12" i="2"/>
  <c r="F12" i="2"/>
  <c r="F11" i="2" s="1"/>
  <c r="E12" i="2"/>
  <c r="E11" i="2" s="1"/>
  <c r="G11" i="2"/>
  <c r="G9" i="2"/>
  <c r="F9" i="2"/>
  <c r="E9" i="2"/>
  <c r="G7" i="2"/>
  <c r="F7" i="2"/>
  <c r="F6" i="2" s="1"/>
  <c r="E7" i="2"/>
  <c r="G6" i="2"/>
  <c r="F26" i="2" l="1"/>
  <c r="G137" i="2"/>
  <c r="F247" i="2"/>
  <c r="G21" i="3"/>
  <c r="G78" i="3"/>
  <c r="G102" i="3"/>
  <c r="E48" i="2"/>
  <c r="E137" i="2"/>
  <c r="G263" i="2"/>
  <c r="E383" i="2"/>
  <c r="E33" i="3"/>
  <c r="E116" i="3" s="1"/>
  <c r="F65" i="3"/>
  <c r="F116" i="3" s="1"/>
  <c r="G116" i="3"/>
  <c r="E247" i="2"/>
  <c r="F263" i="2"/>
  <c r="F336" i="2"/>
  <c r="E394" i="2"/>
  <c r="E263" i="2"/>
  <c r="G336" i="2"/>
  <c r="E336" i="2"/>
  <c r="E6" i="2"/>
  <c r="G26" i="2"/>
  <c r="F48" i="2"/>
  <c r="E114" i="2"/>
  <c r="E143" i="2"/>
  <c r="G411" i="2"/>
  <c r="E15" i="1"/>
  <c r="F15" i="1"/>
  <c r="G15" i="1"/>
  <c r="F411" i="2" l="1"/>
  <c r="E411" i="2"/>
</calcChain>
</file>

<file path=xl/sharedStrings.xml><?xml version="1.0" encoding="utf-8"?>
<sst xmlns="http://schemas.openxmlformats.org/spreadsheetml/2006/main" count="1061" uniqueCount="332">
  <si>
    <t>Ogółem</t>
  </si>
  <si>
    <t>Upowszechnianie kultury fizycznej i sportu</t>
  </si>
  <si>
    <t>Domy i ośrodki kultury, świetlice i kluby</t>
  </si>
  <si>
    <t>Nazwa zadania</t>
  </si>
  <si>
    <t>Jednostki nie należące do sektora finansów publicznych</t>
  </si>
  <si>
    <t>Gminna Biblioteka Publiczna w Jedlni-Letnisko</t>
  </si>
  <si>
    <t>Nazwa jednostki</t>
  </si>
  <si>
    <t>Jednostki sektora finansów publicznych</t>
  </si>
  <si>
    <t>celowej</t>
  </si>
  <si>
    <t>przedmiotowej</t>
  </si>
  <si>
    <t>podmiotowej</t>
  </si>
  <si>
    <t>Kwota dotacji
 /w zł/</t>
  </si>
  <si>
    <t>Treść</t>
  </si>
  <si>
    <t>§</t>
  </si>
  <si>
    <t>Rozdział</t>
  </si>
  <si>
    <t>Dział</t>
  </si>
  <si>
    <t>i nie należącym do sektora finansów publicznych.</t>
  </si>
  <si>
    <t>Dotacje udzielane w 2016 r  z budżetu podmiotom należącym</t>
  </si>
  <si>
    <t>Projekt</t>
  </si>
  <si>
    <t>Projekt planu wydatków budżetu gminy na 2016 rok</t>
  </si>
  <si>
    <t>Paragraf</t>
  </si>
  <si>
    <t>Nazwa</t>
  </si>
  <si>
    <t>Plan</t>
  </si>
  <si>
    <t>w tym:</t>
  </si>
  <si>
    <t>Wydatki bieżące</t>
  </si>
  <si>
    <t>Wydatki majątkowe</t>
  </si>
  <si>
    <t>Rolnictwo i łowiectwo</t>
  </si>
  <si>
    <t>Infrastruktura wodociągowa i sanitacyjna wsi</t>
  </si>
  <si>
    <t>§ 6050</t>
  </si>
  <si>
    <t>Wydatki inwestycyjne jednostek budżetowych</t>
  </si>
  <si>
    <t>Izby rolnicze</t>
  </si>
  <si>
    <t>§ 2850</t>
  </si>
  <si>
    <t>Wpłaty gmin na rzecz izb rolniczych w wysokości 2% uzyskanych wpływów z podatku rolnego</t>
  </si>
  <si>
    <t>Wytwarzanie i zaopatrywanie w energię elektryczną, gaz i wodę</t>
  </si>
  <si>
    <t>Dostarczanie wody</t>
  </si>
  <si>
    <t>§ 4010</t>
  </si>
  <si>
    <t>Wynagrodzenia osobowe pracowników</t>
  </si>
  <si>
    <t>§ 4110</t>
  </si>
  <si>
    <t>Składki na ubezpieczenia społeczne</t>
  </si>
  <si>
    <t>§ 4120</t>
  </si>
  <si>
    <t>Składki na Fundusz Pracy</t>
  </si>
  <si>
    <t>§ 4170</t>
  </si>
  <si>
    <t>Wynagrodzenia bezosobowe</t>
  </si>
  <si>
    <t>§ 4210</t>
  </si>
  <si>
    <t>Zakup materiałów i wyposażenia</t>
  </si>
  <si>
    <t>§ 4260</t>
  </si>
  <si>
    <t>Zakup energii</t>
  </si>
  <si>
    <t>§ 4270</t>
  </si>
  <si>
    <t>Zakup usług remontowych</t>
  </si>
  <si>
    <t>§ 4300</t>
  </si>
  <si>
    <t>Zakup usług pozostałych</t>
  </si>
  <si>
    <t>§ 4360</t>
  </si>
  <si>
    <t xml:space="preserve">Opłaty z tytułu zakupu usług telekomunikacyjnych </t>
  </si>
  <si>
    <t>§ 4410</t>
  </si>
  <si>
    <t>Podróże służbowe krajowe</t>
  </si>
  <si>
    <t>§ 4430</t>
  </si>
  <si>
    <t>Różne opłaty i składki</t>
  </si>
  <si>
    <t>§ 4530</t>
  </si>
  <si>
    <t>Podatek od towarów i usług (VAT)</t>
  </si>
  <si>
    <t>§ 4610</t>
  </si>
  <si>
    <t>Koszty postępowania sądowego i prokuratorskiego</t>
  </si>
  <si>
    <t>Transport i łączność</t>
  </si>
  <si>
    <t>Lokalny transport zbiorowy</t>
  </si>
  <si>
    <t>Drogi publiczne wojewódzkie</t>
  </si>
  <si>
    <t>Drogi publiczne gminne</t>
  </si>
  <si>
    <t>Gospodarka mieszkaniowa</t>
  </si>
  <si>
    <t>Gospodarka gruntami i nieruchomościami</t>
  </si>
  <si>
    <t>§ 4390</t>
  </si>
  <si>
    <t>Zakup usług obejmujących wykonanie ekspertyz, analiz i opinii</t>
  </si>
  <si>
    <t>Administracja publiczna</t>
  </si>
  <si>
    <t>Urzędy wojewódzkie</t>
  </si>
  <si>
    <t>§ 4040</t>
  </si>
  <si>
    <t>Dodatkowe wynagrodzenie roczne</t>
  </si>
  <si>
    <t>§ 4440</t>
  </si>
  <si>
    <t>Odpisy na zakładowy fundusz świadczeń socjalnych</t>
  </si>
  <si>
    <t>Rady gmin (miast i miast na prawach powiatu)</t>
  </si>
  <si>
    <t>§ 3030</t>
  </si>
  <si>
    <t>Różne wydatki na rzecz osób fizycznych</t>
  </si>
  <si>
    <t>§ 4700</t>
  </si>
  <si>
    <t>Szkolenia pracowników niebędących członkami korpusu służby cywilnej</t>
  </si>
  <si>
    <t>Urzędy gmin (miast i miast na prawach powiatu)</t>
  </si>
  <si>
    <t>§ 3020</t>
  </si>
  <si>
    <t>Wydatki osobowe niezaliczone do wynagrodzeń</t>
  </si>
  <si>
    <t>§ 4100</t>
  </si>
  <si>
    <t>Wynagrodzenia agencyjno-prowizyjne</t>
  </si>
  <si>
    <t>§ 4140</t>
  </si>
  <si>
    <t>Wpłaty na Państwowy Fundusz Rehabilitacji Osób Niepełnosprawnych</t>
  </si>
  <si>
    <t>§ 4280</t>
  </si>
  <si>
    <t>Zakup usług zdrowotnych</t>
  </si>
  <si>
    <t>§ 4580</t>
  </si>
  <si>
    <t>Pozostałe odsetki</t>
  </si>
  <si>
    <t>§ 4590</t>
  </si>
  <si>
    <t>Kary i odszkodowania wypłacane na rzecz osób fizycznych</t>
  </si>
  <si>
    <t>Promocja jednostek samorządu terytorialnego</t>
  </si>
  <si>
    <t>Pozostała działalność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</si>
  <si>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</si>
  <si>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</si>
  <si>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</si>
  <si>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Ochotnicze straże pożarne</t>
  </si>
  <si>
    <t>Obrona cywilna</t>
  </si>
  <si>
    <t>Obsługa długu publicznego</t>
  </si>
  <si>
    <t>Obsługa papierów wartościowych, kredytów i pożyczek jednostek samorządu terytorialnego</t>
  </si>
  <si>
    <t>§ 8010</t>
  </si>
  <si>
    <t>Rozliczenia z bankami związane z obsługą długu publicznego</t>
  </si>
  <si>
    <t>§ 8110</t>
  </si>
  <si>
    <t>Odsetki od samorządowych papierów wartościowych lub zaciągniętych przez jednostkę samorządu terytorialnego kredytów i pożyczek</t>
  </si>
  <si>
    <t>Różne rozliczenia</t>
  </si>
  <si>
    <t>Różne rozliczenia finansowe</t>
  </si>
  <si>
    <t>Rezerwy ogólne i celowe</t>
  </si>
  <si>
    <t>§ 4810</t>
  </si>
  <si>
    <t>Rezerwy</t>
  </si>
  <si>
    <t>§ 6800</t>
  </si>
  <si>
    <t>Rezerwy na inwestycje i zakupy inwestycyjne</t>
  </si>
  <si>
    <t>Oświata i wychowanie</t>
  </si>
  <si>
    <t>Szkoły podstawowe</t>
  </si>
  <si>
    <t>§ 4240</t>
  </si>
  <si>
    <t>Zakup środków dydaktycznych i książek</t>
  </si>
  <si>
    <t>Oddziały przedszkolne w szkołach podstawowych</t>
  </si>
  <si>
    <t>Przedszkola</t>
  </si>
  <si>
    <t>§ 4220</t>
  </si>
  <si>
    <t>Zakup środków żywności</t>
  </si>
  <si>
    <t>Gimnazja</t>
  </si>
  <si>
    <t>Dowożenie uczniów do szkół</t>
  </si>
  <si>
    <t>Dokształcanie i doskonalenie nauczycieli</t>
  </si>
  <si>
    <t>Realizacja zadań wymagających stosowania specjalnej organizacji nauki i metod pracy dla dzieci w przedszkolach, oddziałach przedszkolnych w szkołach podstawowych i innych formach wychowania przedszkolnego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</si>
  <si>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</si>
  <si>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Ochrona zdrowia</t>
  </si>
  <si>
    <t>Zwalczanie narkomanii</t>
  </si>
  <si>
    <t>Przeciwdziałanie alkoholizmowi</t>
  </si>
  <si>
    <t>Pomoc społeczna</t>
  </si>
  <si>
    <t>Domy pomocy społecznej</t>
  </si>
  <si>
    <t>§ 4330</t>
  </si>
  <si>
    <t>Zakup usług przez jednostki samorządu terytorialnego od innych jednostek samorządu terytorialnego</t>
  </si>
  <si>
    <t>Rodziny zastępcze</t>
  </si>
  <si>
    <t>Zadania w zakresie przeciwdziałania przemocy w rodzinie</t>
  </si>
  <si>
    <t>Wspieranie rodziny</t>
  </si>
  <si>
    <t>Świadczenia rodzinne, świadczenie z funduszu alimentacyjnego oraz składki na ubezpieczenia emerytalne i rentowe z ubezpieczenia społecznego</t>
  </si>
  <si>
    <t>§ 2910</t>
  </si>
  <si>
    <t>Zwrot dotacji oraz płatności, w tym wykorzystanych niezgodnie z  przeznaczeniem lub wykorzystanych z naruszeniem procedur, o których mowa w art. 184 ustawy, pobranych nienależnie lub w nadmiernej wysokości</t>
  </si>
  <si>
    <t>§ 3110</t>
  </si>
  <si>
    <t>Świadczenia społeczne</t>
  </si>
  <si>
    <t>§ 4560</t>
  </si>
  <si>
    <t>Odsetki od dotacji oraz płatności: wykorzystanych niezgodnie z  przeznaczeniem lub wykorzystanych z naruszeniem procedur, o których mowa w art. 184 ustawy, pobranych nienależnie lub w nadmiernej wysokości</t>
  </si>
  <si>
    <t>Składki na ubezpieczenie zdrowotne opłacane za osoby pobierające niektóre świadczenia z pomocy społecznej, niektóre świadczenia rodzinne oraz za osoby uczestniczące w zajęciach w centrum integracji społecznej</t>
  </si>
  <si>
    <t>§ 4130</t>
  </si>
  <si>
    <t>Składki na ubezpieczenie zdrowotne</t>
  </si>
  <si>
    <t>Zasiłki i pomoc w naturze oraz składki na ubezpieczenia emerytalne i rentowe</t>
  </si>
  <si>
    <t>Dodatki mieszkaniowe</t>
  </si>
  <si>
    <t>Zasiłki stałe</t>
  </si>
  <si>
    <t>Ośrodki pomocy społecznej</t>
  </si>
  <si>
    <t>§ 4480</t>
  </si>
  <si>
    <t>Podatek od nieruchomości</t>
  </si>
  <si>
    <t>Usługi opiekuńcze i specjalistyczne usługi opiekuńcze</t>
  </si>
  <si>
    <t>Edukacyjna opieka wychowawcza</t>
  </si>
  <si>
    <t>Pomoc materialna dla uczniów</t>
  </si>
  <si>
    <t>§ 3240</t>
  </si>
  <si>
    <t>Stypendia dla uczniów</t>
  </si>
  <si>
    <t>Gospodarka komunalna i ochrona środowiska</t>
  </si>
  <si>
    <t>Gospodarka ściekowa i ochrona wód</t>
  </si>
  <si>
    <t>Gospodarka odpadami</t>
  </si>
  <si>
    <t>Oświetlenie ulic, placów i dróg</t>
  </si>
  <si>
    <t>Wpływy i wydatki związane z gromadzeniem środków z opłat i kar za korzystanie ze środowiska</t>
  </si>
  <si>
    <t>Wpływy i wydatki związane z gromadzeniem środków z opłat produktowych</t>
  </si>
  <si>
    <t>§ 4400</t>
  </si>
  <si>
    <t>Opłaty za administrowanie i czynsze za budynki, lokale i pomieszczenia garażowe</t>
  </si>
  <si>
    <t>Kultura i ochrona dziedzictwa narodowego</t>
  </si>
  <si>
    <t>§ 2820</t>
  </si>
  <si>
    <t>Dotacja celowa z budżetu na finansowanie lub dofinansowanie zadań zleconych do realizacji stowarzyszeniom</t>
  </si>
  <si>
    <t>Biblioteki</t>
  </si>
  <si>
    <t>§ 2480</t>
  </si>
  <si>
    <t>Dotacja podmiotowa z budżetu dla samorządowej instytucji kultury</t>
  </si>
  <si>
    <t>Kultura fizyczna</t>
  </si>
  <si>
    <t>Obiekty sportowe</t>
  </si>
  <si>
    <t>§ 6060</t>
  </si>
  <si>
    <t>Wydatki na zakupy inwestycyjne jednostek budżetowych</t>
  </si>
  <si>
    <t>Projekt planu dochodów budżetu gminy na 2016 rok</t>
  </si>
  <si>
    <t>Dochody bieżące</t>
  </si>
  <si>
    <t>Dochody majątkowe</t>
  </si>
  <si>
    <t>§ 6290</t>
  </si>
  <si>
    <t>Środki na dofinansowanie własnych inwestycji gmin (związków gmin), powiatów (związków powiatów), samorządów województw, pozyskane z innych źródeł</t>
  </si>
  <si>
    <t>Leśnictwo</t>
  </si>
  <si>
    <t>§ 0750</t>
  </si>
  <si>
    <t>Wpływy z najmu i dzierżawy składników majątkowych Skarbu Państwa, jednostek samorządu terytorialnego lub innych jednostek zaliczanych do sektora finansów publicznych oraz innych umów o podobnym charakterze</t>
  </si>
  <si>
    <t>§ 0830</t>
  </si>
  <si>
    <t>Wpływy z usług</t>
  </si>
  <si>
    <t>§ 0920</t>
  </si>
  <si>
    <t>Wpływy z pozostałych odsetek</t>
  </si>
  <si>
    <t>§ 0550</t>
  </si>
  <si>
    <t>Wpływy z opłat z tytułu użytkowania wieczystego nieruchomości</t>
  </si>
  <si>
    <t>§ 2010</t>
  </si>
  <si>
    <t>Dotacje celowe otrzymane z budżetu państwa na realizację zadań bieżących z zakresu administracji rządowej oraz innych zadań zleconych gminie (związkom gmin) ustawami</t>
  </si>
  <si>
    <t>§ 2360</t>
  </si>
  <si>
    <t>Dochody jednostek samorządu terytorialnego związane z realizacją zadań z zakresu administracji rządowej oraz innych zadań zleconych ustawami</t>
  </si>
  <si>
    <t>§ 0970</t>
  </si>
  <si>
    <t>Wpływy z różnych dochodów</t>
  </si>
  <si>
    <t>Dochody od osób prawnych, od osób fizycznych i od innych jednostek nieposiadających osobowości prawnej oraz wydatki związane z ich poborem</t>
  </si>
  <si>
    <t>Wpływy z podatku dochodowego od osób fizycznych</t>
  </si>
  <si>
    <t>§ 0350</t>
  </si>
  <si>
    <t>Wpływy z podatku od działalności gospodarczej osób fizycznych, opłacanego w formie karty podatkowej</t>
  </si>
  <si>
    <t>Wpływy z podatku rolnego, podatku leśnego, podatku od czynności cywilnoprawnych, podatków i opłat lokalnych od osób prawnych i innych jednostek organizacyjnych</t>
  </si>
  <si>
    <t>§ 0310</t>
  </si>
  <si>
    <t>Wpływy z podatku od nieruchomości</t>
  </si>
  <si>
    <t>§ 0320</t>
  </si>
  <si>
    <t>Wpływy z podatku rolnego</t>
  </si>
  <si>
    <t>§ 0330</t>
  </si>
  <si>
    <t>Wpływy z podatku leśnego</t>
  </si>
  <si>
    <t>§ 0340</t>
  </si>
  <si>
    <t>Wpływy z podatku od środków transportowych</t>
  </si>
  <si>
    <t>§ 0500</t>
  </si>
  <si>
    <t>Wpływy z podatku od czynności cywilnoprawnych</t>
  </si>
  <si>
    <t>§ 0910</t>
  </si>
  <si>
    <t>Wpływy z odsetek od nieterminowych wpłat z tytułu podatków i opłat</t>
  </si>
  <si>
    <t>Wpływy z podatku rolnego, podatku leśnego, podatku od spadków i darowizn, podatku od czynności cywilnoprawnych oraz podatków i opłat lokalnych od osób fizycznych</t>
  </si>
  <si>
    <t>§ 0360</t>
  </si>
  <si>
    <t>Wpływy z podatku od spadków i darowizn</t>
  </si>
  <si>
    <t>§ 0430</t>
  </si>
  <si>
    <t>Wpływy z opłaty targowej</t>
  </si>
  <si>
    <t>§ 0690</t>
  </si>
  <si>
    <t>Wpływy z różnych opłat</t>
  </si>
  <si>
    <t>Wpływy z innych opłat stanowiących dochody jednostek samorządu terytorialnego na podstawie ustaw</t>
  </si>
  <si>
    <t>§ 0410</t>
  </si>
  <si>
    <t>Wpływy z opłaty skarbowej</t>
  </si>
  <si>
    <t>§ 0480</t>
  </si>
  <si>
    <t>Wpływy z opłat za zezwolenia na sprzedaż napojów alkoholowych</t>
  </si>
  <si>
    <t>§ 0490</t>
  </si>
  <si>
    <t>Wpływy z innych lokalnych opłat pobieranych przez jednostki samorządu terytorialnego na podstawie odrębnych ustaw</t>
  </si>
  <si>
    <t>Udziały gmin w podatkach stanowiących dochód budżetu państwa</t>
  </si>
  <si>
    <t>§ 0010</t>
  </si>
  <si>
    <t>§ 0020</t>
  </si>
  <si>
    <t>Wpływy z podatku dochodowego od osób prawnych</t>
  </si>
  <si>
    <t>Część oświatowa subwencji ogólnej dla jednostek samorządu terytorialnego</t>
  </si>
  <si>
    <t>§ 2920</t>
  </si>
  <si>
    <t>Subwencje ogólne z budżetu państwa</t>
  </si>
  <si>
    <t>Część wyrównawcza subwencji ogólnej dla gmin</t>
  </si>
  <si>
    <t>§ 2030</t>
  </si>
  <si>
    <t>Dotacje celowe otrzymane z budżetu państwa na realizację własnych zadań bieżących gmin (związków gmin)</t>
  </si>
  <si>
    <t>§ 0400</t>
  </si>
  <si>
    <t>Wpływy z opłaty produktowej</t>
  </si>
  <si>
    <t>§ 6330</t>
  </si>
  <si>
    <t>Dotacje celowe otrzymane z budżetu państwa na realizację inwestycji i zakupów inwestycyjnych własnych gmin (związków gmin)</t>
  </si>
  <si>
    <t>Fundusz sołecki na 2016 rok</t>
  </si>
  <si>
    <t>Lp</t>
  </si>
  <si>
    <t>Sołectwo</t>
  </si>
  <si>
    <t>Zadanie</t>
  </si>
  <si>
    <t>Koszty</t>
  </si>
  <si>
    <t>Informacja</t>
  </si>
  <si>
    <t>Liczba stałych mieszk.</t>
  </si>
  <si>
    <t>Klasyfikacja</t>
  </si>
  <si>
    <t>Aleksandrów</t>
  </si>
  <si>
    <t>Remont łazienki i kuchni w Klubie Rolnika</t>
  </si>
  <si>
    <t>Zakup wyposażenia kuchni w Klubie Rolnika</t>
  </si>
  <si>
    <t>Organizacja imprezy integracyjnej mieszkańców sołectwa</t>
  </si>
  <si>
    <t>Antoniówka</t>
  </si>
  <si>
    <t>Organizacja festynu sołeckiego i dożynek</t>
  </si>
  <si>
    <t>Zakup namiotu</t>
  </si>
  <si>
    <t>Wykonanie projektu oświetlenia na dwie ulice tj. przy P. Bator i P. Maciejewskim</t>
  </si>
  <si>
    <t>I</t>
  </si>
  <si>
    <t>Zakup sprzętu na plac zabaw na działce po starej szkole</t>
  </si>
  <si>
    <t>Cudnów</t>
  </si>
  <si>
    <t>Utwardzenie odcinka drogi gminnej zaczynającej się przy zatoce autobusowej w Cudnowie</t>
  </si>
  <si>
    <t>Dawidów</t>
  </si>
  <si>
    <t>Wykonanie placu zabaw na dawnym placu szkolnym</t>
  </si>
  <si>
    <t>Groszowice</t>
  </si>
  <si>
    <t>Organizacja festynu</t>
  </si>
  <si>
    <t>Projektowanie i budowa chodnika od drogi powiatowej do Wrzosowa</t>
  </si>
  <si>
    <t>Gzowice</t>
  </si>
  <si>
    <t>Organizacja festynu oraz dożynek</t>
  </si>
  <si>
    <t>Zakup 4  kpl (ławek i stołów) oraz namiotu</t>
  </si>
  <si>
    <t>Modernizacja boiska przy Szkole Podstawowej w Gzowicach</t>
  </si>
  <si>
    <t>Gzowice Folwark</t>
  </si>
  <si>
    <t>Gzowice Kolonia</t>
  </si>
  <si>
    <t>Jedlnia-Letnisko</t>
  </si>
  <si>
    <t>Wykonanie podbudowy na drodze gminnej w miejscowości Jedlnia-Letnisko
strona południowa ul. Staroogrodowa</t>
  </si>
  <si>
    <t>Lasowice</t>
  </si>
  <si>
    <t>Wykonanie chodnika</t>
  </si>
  <si>
    <t>Zakup 2 szt ławek dla ZSO w Myśliszewicach</t>
  </si>
  <si>
    <t>Maryno</t>
  </si>
  <si>
    <t>Pogłębienie i oczyszczenie rowu odwadniającego oraz zamontowanie przepustów</t>
  </si>
  <si>
    <t>Myśliszewice</t>
  </si>
  <si>
    <t>Wiata przystankowa (końcowy autobusu linii nr 26 przy szkole)</t>
  </si>
  <si>
    <t>Doposażenie placu zabaw przy ZSO w Myśliszewicach</t>
  </si>
  <si>
    <t>Budowa oświetlenia ulicznego przy drodze gminnej Myśliszewice, Przecinka etap I</t>
  </si>
  <si>
    <t>Natolin</t>
  </si>
  <si>
    <t>Zakup dwóch wiat przystankowych + wykonanie jednego podłoża pod wiatę przystankową</t>
  </si>
  <si>
    <t>Piotrowice</t>
  </si>
  <si>
    <t>Budowa zatoki autobusowej</t>
  </si>
  <si>
    <t>Organizacja dożynek</t>
  </si>
  <si>
    <t>Rajec Poduchowny</t>
  </si>
  <si>
    <t>Budowa chodnika wzdłuż drogi gminnej- dalsza kontynuacja</t>
  </si>
  <si>
    <t>Festyn integracyjny mieszkańców sołectwa, „Dożynki”- promocja sołectwa</t>
  </si>
  <si>
    <t>Rajec Szlachecki</t>
  </si>
  <si>
    <t xml:space="preserve">Zakup 6 kpl. lamp oświetleniowych w celu oświetlenia drogi gminnej (dojazd do posesji Wąsika) </t>
  </si>
  <si>
    <t>Promocja sołectwa Rajec Szlachecki- Dożynki gminne w 2016r.</t>
  </si>
  <si>
    <t>Projekt i wykonanie chodnika w Rajcu Szlacheckim od skrzyżowania do granicy z Radomiem</t>
  </si>
  <si>
    <t>Sadków</t>
  </si>
  <si>
    <t>Modernizacja drogi w Sadkowie (Polesie)</t>
  </si>
  <si>
    <t>Sadków Górki</t>
  </si>
  <si>
    <t>Modernizacja ul. Turkusowej</t>
  </si>
  <si>
    <t>Modernizacja oświetlenia</t>
  </si>
  <si>
    <t>Słupica</t>
  </si>
  <si>
    <t>Wytyczenie przez geodetę i utwardzenie drogi gminnej „Wygon” ciąg funduszu żeby to zadanie zakończyć</t>
  </si>
  <si>
    <t>Zakup sprzętu nagłaśniającego (spotkania z mieszkańcami sołectwa, różnego rodzaju święta)</t>
  </si>
  <si>
    <t>Wydatki różne (spotkania z mieszkańcami sołectwa)</t>
  </si>
  <si>
    <t>Siczki</t>
  </si>
  <si>
    <t>Spotkanie integracyjne sołectwa Siczki organizacja dożynek</t>
  </si>
  <si>
    <t>Wyrównanie i położenie destruktu na ul. Kwiatowej</t>
  </si>
  <si>
    <t>Wykonanie rowów odwadniających w Siczkach naprzeciw krzyża</t>
  </si>
  <si>
    <t>Naprawa progów zwalniających w Siczkach</t>
  </si>
  <si>
    <t>Wytyczenie geodezyjne ul. Tulipanowej</t>
  </si>
  <si>
    <t>Wrzosów</t>
  </si>
  <si>
    <t>Budowa oświetlenia ul. Chabrowa etap III</t>
  </si>
  <si>
    <t>Zakup namiotu dla sołectwa- związane z zebraniami wiejskimi, dożynkami, festyny</t>
  </si>
  <si>
    <t>Organizacja dożynek w 2016 roku</t>
  </si>
  <si>
    <t>I- inwestycja</t>
  </si>
  <si>
    <t>60016-4210</t>
  </si>
  <si>
    <t>60016-4300</t>
  </si>
  <si>
    <t>60016-6050</t>
  </si>
  <si>
    <t>70005-4210</t>
  </si>
  <si>
    <t>70005-4270</t>
  </si>
  <si>
    <t>75075-4210</t>
  </si>
  <si>
    <t>75075-4300</t>
  </si>
  <si>
    <t>80101-4210</t>
  </si>
  <si>
    <t>80101-4300</t>
  </si>
  <si>
    <t>90015-4210</t>
  </si>
  <si>
    <t>90015-6050</t>
  </si>
  <si>
    <t>92695-6050</t>
  </si>
  <si>
    <t>92695-6060</t>
  </si>
  <si>
    <t>Utwardzenie drogi gminnej w sołectwie Gzowice Kolonii tańszym tłuczniem
od Sołtysa w kierunku gajówki to będzie IV odcinek utwardzenia drogi</t>
  </si>
  <si>
    <t>Oczyszczenie rowu przy drodze gminnej w Rajcu Szlacheckim ok. 200m od Józefa Płachciaka – Pan Machnio</t>
  </si>
  <si>
    <t>§ 3260</t>
  </si>
  <si>
    <t>Inne formy pomocy dla uczniów</t>
  </si>
  <si>
    <t>Spotkania integracyjne, mieszkańców sołectwa Cudnów, dożynki, zabawa choinkowa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</si>
</sst>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000"/>
    <numFmt numFmtId="165" formatCode="00000"/>
  </numFmts>
  <fonts count="2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name val="Arial CE"/>
      <charset val="238"/>
    </font>
    <font>
      <sz val="10"/>
      <color theme="1"/>
      <name val="Arial CE"/>
      <charset val="238"/>
    </font>
    <font>
      <b/>
      <sz val="10"/>
      <color indexed="8"/>
      <name val="Arial CE"/>
      <charset val="238"/>
    </font>
    <font>
      <i/>
      <sz val="10"/>
      <color indexed="8"/>
      <name val="Arial CE"/>
      <charset val="238"/>
    </font>
    <font>
      <i/>
      <sz val="10"/>
      <name val="Arial CE"/>
      <charset val="238"/>
    </font>
    <font>
      <sz val="10"/>
      <color indexed="9"/>
      <name val="Arial CE"/>
      <charset val="238"/>
    </font>
    <font>
      <b/>
      <sz val="10"/>
      <name val="Arial CE"/>
      <charset val="238"/>
    </font>
    <font>
      <b/>
      <sz val="9.5"/>
      <name val="Verdana"/>
      <family val="2"/>
      <charset val="1"/>
    </font>
    <font>
      <sz val="9.5"/>
      <name val="Verdana"/>
      <family val="2"/>
      <charset val="1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9.5"/>
      <name val="Arial"/>
      <family val="2"/>
      <charset val="238"/>
    </font>
    <font>
      <sz val="9.5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9">
    <xf numFmtId="0" fontId="0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9" fontId="9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3" fontId="3" fillId="2" borderId="1" xfId="1" applyNumberFormat="1" applyFont="1" applyFill="1" applyBorder="1" applyAlignment="1">
      <alignment horizontal="right" vertical="top" wrapText="1" indent="1"/>
    </xf>
    <xf numFmtId="3" fontId="3" fillId="2" borderId="2" xfId="1" applyNumberFormat="1" applyFont="1" applyFill="1" applyBorder="1" applyAlignment="1">
      <alignment horizontal="right" vertical="top" wrapText="1" indent="1"/>
    </xf>
    <xf numFmtId="0" fontId="3" fillId="2" borderId="2" xfId="1" applyFont="1" applyFill="1" applyBorder="1" applyAlignment="1">
      <alignment vertical="top" wrapText="1"/>
    </xf>
    <xf numFmtId="3" fontId="4" fillId="0" borderId="4" xfId="1" applyNumberFormat="1" applyFont="1" applyBorder="1" applyAlignment="1">
      <alignment horizontal="right" vertical="top" wrapText="1" indent="1"/>
    </xf>
    <xf numFmtId="0" fontId="4" fillId="0" borderId="5" xfId="1" applyFont="1" applyBorder="1" applyAlignment="1">
      <alignment horizontal="right" vertical="top" wrapText="1" indent="1"/>
    </xf>
    <xf numFmtId="0" fontId="4" fillId="0" borderId="5" xfId="1" applyFont="1" applyBorder="1" applyAlignment="1">
      <alignment vertical="top" wrapText="1"/>
    </xf>
    <xf numFmtId="0" fontId="4" fillId="0" borderId="6" xfId="1" applyFont="1" applyBorder="1" applyAlignment="1">
      <alignment vertical="top" wrapText="1"/>
    </xf>
    <xf numFmtId="0" fontId="4" fillId="0" borderId="4" xfId="1" applyFont="1" applyBorder="1" applyAlignment="1">
      <alignment horizontal="right" vertical="top" wrapText="1" indent="1"/>
    </xf>
    <xf numFmtId="0" fontId="3" fillId="0" borderId="5" xfId="1" applyFont="1" applyBorder="1" applyAlignment="1">
      <alignment horizontal="center" vertical="center" wrapText="1"/>
    </xf>
    <xf numFmtId="3" fontId="4" fillId="0" borderId="5" xfId="1" applyNumberFormat="1" applyFont="1" applyBorder="1" applyAlignment="1">
      <alignment horizontal="right" vertical="top" wrapText="1" indent="1"/>
    </xf>
    <xf numFmtId="0" fontId="4" fillId="0" borderId="4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4" fillId="0" borderId="6" xfId="1" applyFont="1" applyBorder="1" applyAlignment="1">
      <alignment horizontal="center" vertical="top" wrapText="1"/>
    </xf>
    <xf numFmtId="0" fontId="2" fillId="0" borderId="0" xfId="1" applyFont="1" applyBorder="1" applyAlignment="1">
      <alignment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right" vertical="top"/>
    </xf>
    <xf numFmtId="0" fontId="5" fillId="0" borderId="0" xfId="1" applyFont="1" applyBorder="1" applyAlignment="1">
      <alignment vertical="top"/>
    </xf>
    <xf numFmtId="0" fontId="5" fillId="0" borderId="0" xfId="1" applyFont="1" applyBorder="1" applyAlignment="1">
      <alignment horizontal="right" vertical="top"/>
    </xf>
    <xf numFmtId="0" fontId="9" fillId="0" borderId="0" xfId="4" applyAlignment="1">
      <alignment vertical="center"/>
    </xf>
    <xf numFmtId="0" fontId="9" fillId="0" borderId="0" xfId="4"/>
    <xf numFmtId="164" fontId="13" fillId="0" borderId="5" xfId="4" applyNumberFormat="1" applyFont="1" applyBorder="1" applyAlignment="1">
      <alignment vertical="center"/>
    </xf>
    <xf numFmtId="4" fontId="13" fillId="0" borderId="5" xfId="4" applyNumberFormat="1" applyFont="1" applyBorder="1" applyAlignment="1">
      <alignment vertical="center"/>
    </xf>
    <xf numFmtId="165" fontId="14" fillId="0" borderId="5" xfId="4" applyNumberFormat="1" applyFont="1" applyBorder="1" applyAlignment="1">
      <alignment vertical="center"/>
    </xf>
    <xf numFmtId="4" fontId="15" fillId="0" borderId="5" xfId="4" applyNumberFormat="1" applyFont="1" applyBorder="1" applyAlignment="1">
      <alignment vertical="center"/>
    </xf>
    <xf numFmtId="164" fontId="16" fillId="0" borderId="5" xfId="4" applyNumberFormat="1" applyFont="1" applyBorder="1" applyAlignment="1">
      <alignment vertical="center"/>
    </xf>
    <xf numFmtId="165" fontId="16" fillId="0" borderId="5" xfId="4" applyNumberFormat="1" applyFont="1" applyBorder="1" applyAlignment="1">
      <alignment vertical="center"/>
    </xf>
    <xf numFmtId="0" fontId="9" fillId="0" borderId="5" xfId="4" applyBorder="1" applyAlignment="1">
      <alignment vertical="center"/>
    </xf>
    <xf numFmtId="0" fontId="9" fillId="0" borderId="5" xfId="4" applyBorder="1" applyAlignment="1">
      <alignment horizontal="left" vertical="center" wrapText="1"/>
    </xf>
    <xf numFmtId="4" fontId="9" fillId="0" borderId="5" xfId="4" applyNumberFormat="1" applyBorder="1" applyAlignment="1">
      <alignment vertical="center"/>
    </xf>
    <xf numFmtId="0" fontId="17" fillId="0" borderId="5" xfId="4" applyFont="1" applyBorder="1" applyAlignment="1">
      <alignment vertical="center"/>
    </xf>
    <xf numFmtId="4" fontId="17" fillId="0" borderId="5" xfId="4" applyNumberFormat="1" applyFont="1" applyBorder="1" applyAlignment="1">
      <alignment vertical="center"/>
    </xf>
    <xf numFmtId="0" fontId="9" fillId="0" borderId="5" xfId="4" applyBorder="1" applyAlignment="1">
      <alignment horizontal="left" vertical="center" wrapText="1"/>
    </xf>
    <xf numFmtId="0" fontId="19" fillId="0" borderId="0" xfId="5" applyFont="1" applyAlignment="1">
      <alignment vertical="top" wrapText="1"/>
    </xf>
    <xf numFmtId="4" fontId="19" fillId="0" borderId="0" xfId="5" applyNumberFormat="1" applyFont="1" applyAlignment="1">
      <alignment vertical="top" wrapText="1"/>
    </xf>
    <xf numFmtId="0" fontId="19" fillId="0" borderId="0" xfId="5" applyFont="1" applyAlignment="1">
      <alignment horizontal="center" vertical="top" wrapText="1"/>
    </xf>
    <xf numFmtId="0" fontId="19" fillId="0" borderId="0" xfId="5" applyFont="1" applyAlignment="1">
      <alignment horizontal="center" vertical="center" wrapText="1"/>
    </xf>
    <xf numFmtId="0" fontId="1" fillId="0" borderId="5" xfId="5" applyBorder="1"/>
    <xf numFmtId="4" fontId="19" fillId="0" borderId="11" xfId="5" applyNumberFormat="1" applyFont="1" applyBorder="1" applyAlignment="1">
      <alignment vertical="top" wrapText="1"/>
    </xf>
    <xf numFmtId="4" fontId="18" fillId="0" borderId="0" xfId="5" applyNumberFormat="1" applyFont="1" applyAlignment="1">
      <alignment vertical="top" wrapText="1"/>
    </xf>
    <xf numFmtId="0" fontId="19" fillId="0" borderId="0" xfId="5" applyFont="1" applyAlignment="1">
      <alignment horizontal="right" vertical="top" wrapText="1"/>
    </xf>
    <xf numFmtId="4" fontId="19" fillId="0" borderId="5" xfId="5" applyNumberFormat="1" applyFont="1" applyBorder="1" applyAlignment="1">
      <alignment vertical="top" wrapText="1"/>
    </xf>
    <xf numFmtId="0" fontId="19" fillId="0" borderId="5" xfId="5" applyFont="1" applyBorder="1" applyAlignment="1">
      <alignment vertical="top" wrapText="1"/>
    </xf>
    <xf numFmtId="0" fontId="1" fillId="0" borderId="0" xfId="5"/>
    <xf numFmtId="0" fontId="20" fillId="0" borderId="12" xfId="5" applyFont="1" applyBorder="1" applyAlignment="1">
      <alignment horizontal="center" vertical="center" wrapText="1"/>
    </xf>
    <xf numFmtId="4" fontId="20" fillId="0" borderId="12" xfId="5" applyNumberFormat="1" applyFont="1" applyBorder="1" applyAlignment="1">
      <alignment horizontal="center" vertical="center" wrapText="1"/>
    </xf>
    <xf numFmtId="4" fontId="21" fillId="0" borderId="12" xfId="5" applyNumberFormat="1" applyFont="1" applyBorder="1" applyAlignment="1">
      <alignment horizontal="center" vertical="top" wrapText="1"/>
    </xf>
    <xf numFmtId="0" fontId="21" fillId="0" borderId="12" xfId="5" applyFont="1" applyBorder="1" applyAlignment="1">
      <alignment horizontal="center" vertical="top" wrapText="1"/>
    </xf>
    <xf numFmtId="0" fontId="21" fillId="0" borderId="12" xfId="5" applyFont="1" applyBorder="1" applyAlignment="1">
      <alignment horizontal="center" vertical="center" wrapText="1"/>
    </xf>
    <xf numFmtId="0" fontId="1" fillId="0" borderId="13" xfId="5" applyFont="1" applyBorder="1" applyAlignment="1">
      <alignment horizontal="center" vertical="top" wrapText="1"/>
    </xf>
    <xf numFmtId="0" fontId="1" fillId="0" borderId="12" xfId="5" applyFont="1" applyBorder="1" applyAlignment="1">
      <alignment vertical="top" wrapText="1"/>
    </xf>
    <xf numFmtId="0" fontId="23" fillId="0" borderId="12" xfId="5" applyFont="1" applyBorder="1" applyAlignment="1">
      <alignment horizontal="right" vertical="top" wrapText="1"/>
    </xf>
    <xf numFmtId="0" fontId="23" fillId="0" borderId="12" xfId="5" applyFont="1" applyBorder="1" applyAlignment="1">
      <alignment vertical="top" wrapText="1"/>
    </xf>
    <xf numFmtId="0" fontId="23" fillId="0" borderId="12" xfId="5" applyFont="1" applyBorder="1" applyAlignment="1">
      <alignment horizontal="center" vertical="center" wrapText="1"/>
    </xf>
    <xf numFmtId="0" fontId="1" fillId="0" borderId="14" xfId="5" applyFont="1" applyBorder="1" applyAlignment="1">
      <alignment horizontal="center" vertical="top" wrapText="1"/>
    </xf>
    <xf numFmtId="0" fontId="1" fillId="0" borderId="15" xfId="5" applyFont="1" applyBorder="1" applyAlignment="1">
      <alignment horizontal="center" vertical="top" wrapText="1"/>
    </xf>
    <xf numFmtId="0" fontId="1" fillId="0" borderId="12" xfId="5" applyFont="1" applyBorder="1" applyAlignment="1">
      <alignment horizontal="center" vertical="top" wrapText="1"/>
    </xf>
    <xf numFmtId="4" fontId="22" fillId="0" borderId="12" xfId="5" applyNumberFormat="1" applyFont="1" applyBorder="1" applyAlignment="1">
      <alignment vertical="top" wrapText="1"/>
    </xf>
    <xf numFmtId="0" fontId="1" fillId="0" borderId="0" xfId="5" applyFont="1" applyAlignment="1">
      <alignment horizontal="center" vertical="top" wrapText="1"/>
    </xf>
    <xf numFmtId="0" fontId="1" fillId="0" borderId="0" xfId="5" applyFont="1" applyAlignment="1">
      <alignment vertical="top" wrapText="1"/>
    </xf>
    <xf numFmtId="4" fontId="24" fillId="0" borderId="12" xfId="5" applyNumberFormat="1" applyFont="1" applyBorder="1" applyAlignment="1">
      <alignment vertical="top" wrapText="1"/>
    </xf>
    <xf numFmtId="3" fontId="22" fillId="0" borderId="12" xfId="5" applyNumberFormat="1" applyFont="1" applyBorder="1" applyAlignment="1">
      <alignment vertical="top" wrapText="1"/>
    </xf>
    <xf numFmtId="0" fontId="23" fillId="0" borderId="0" xfId="5" applyFont="1" applyAlignment="1">
      <alignment vertical="top" wrapText="1"/>
    </xf>
    <xf numFmtId="0" fontId="23" fillId="0" borderId="0" xfId="5" applyFont="1" applyAlignment="1">
      <alignment horizontal="center" vertical="center" wrapText="1"/>
    </xf>
    <xf numFmtId="4" fontId="1" fillId="0" borderId="12" xfId="5" applyNumberFormat="1" applyFont="1" applyBorder="1" applyAlignment="1">
      <alignment vertical="center" wrapText="1"/>
    </xf>
    <xf numFmtId="0" fontId="1" fillId="0" borderId="12" xfId="5" applyFont="1" applyBorder="1" applyAlignment="1">
      <alignment vertical="top" wrapText="1"/>
    </xf>
    <xf numFmtId="4" fontId="22" fillId="0" borderId="12" xfId="5" applyNumberFormat="1" applyFont="1" applyBorder="1" applyAlignment="1">
      <alignment vertical="top" wrapText="1"/>
    </xf>
    <xf numFmtId="10" fontId="19" fillId="0" borderId="0" xfId="8" applyNumberFormat="1" applyFont="1" applyAlignment="1">
      <alignment vertical="top" wrapText="1"/>
    </xf>
    <xf numFmtId="0" fontId="15" fillId="0" borderId="5" xfId="4" applyFont="1" applyBorder="1" applyAlignment="1">
      <alignment horizontal="left" vertical="center" wrapText="1"/>
    </xf>
    <xf numFmtId="0" fontId="9" fillId="0" borderId="5" xfId="4" applyBorder="1" applyAlignment="1">
      <alignment horizontal="left" vertical="center" wrapText="1"/>
    </xf>
    <xf numFmtId="0" fontId="9" fillId="0" borderId="10" xfId="4" applyBorder="1" applyAlignment="1">
      <alignment horizontal="center" vertical="center" wrapText="1"/>
    </xf>
    <xf numFmtId="0" fontId="9" fillId="0" borderId="11" xfId="4" applyBorder="1" applyAlignment="1">
      <alignment horizontal="center" vertical="center" wrapText="1"/>
    </xf>
    <xf numFmtId="165" fontId="13" fillId="0" borderId="5" xfId="4" applyNumberFormat="1" applyFont="1" applyBorder="1" applyAlignment="1">
      <alignment horizontal="left" vertical="center" wrapText="1"/>
    </xf>
    <xf numFmtId="0" fontId="11" fillId="0" borderId="0" xfId="4" applyFont="1" applyBorder="1" applyAlignment="1">
      <alignment horizontal="center" vertical="center"/>
    </xf>
    <xf numFmtId="164" fontId="12" fillId="0" borderId="5" xfId="4" applyNumberFormat="1" applyFont="1" applyBorder="1" applyAlignment="1">
      <alignment horizontal="center" vertical="center" textRotation="45"/>
    </xf>
    <xf numFmtId="0" fontId="9" fillId="0" borderId="5" xfId="4" applyBorder="1" applyAlignment="1">
      <alignment horizontal="center" vertical="center"/>
    </xf>
    <xf numFmtId="4" fontId="9" fillId="0" borderId="5" xfId="4" applyNumberFormat="1" applyBorder="1" applyAlignment="1">
      <alignment horizontal="center" vertical="center" wrapText="1"/>
    </xf>
    <xf numFmtId="0" fontId="9" fillId="0" borderId="5" xfId="4" applyFont="1" applyBorder="1" applyAlignment="1">
      <alignment horizontal="left" vertical="center"/>
    </xf>
    <xf numFmtId="0" fontId="3" fillId="2" borderId="3" xfId="1" applyFont="1" applyFill="1" applyBorder="1" applyAlignment="1">
      <alignment vertical="top" wrapText="1"/>
    </xf>
    <xf numFmtId="0" fontId="3" fillId="2" borderId="2" xfId="1" applyFont="1" applyFill="1" applyBorder="1" applyAlignment="1">
      <alignment vertical="top" wrapText="1"/>
    </xf>
    <xf numFmtId="0" fontId="6" fillId="0" borderId="0" xfId="1" applyFont="1" applyAlignment="1">
      <alignment vertical="top" wrapText="1"/>
    </xf>
    <xf numFmtId="0" fontId="7" fillId="0" borderId="0" xfId="1" applyFont="1" applyAlignment="1">
      <alignment horizontal="center" vertical="top" wrapText="1"/>
    </xf>
    <xf numFmtId="0" fontId="6" fillId="0" borderId="0" xfId="1" applyFont="1" applyAlignment="1">
      <alignment horizontal="center" vertical="top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1" fillId="0" borderId="12" xfId="5" applyFont="1" applyBorder="1" applyAlignment="1">
      <alignment vertical="top" wrapText="1"/>
    </xf>
    <xf numFmtId="4" fontId="22" fillId="0" borderId="12" xfId="5" applyNumberFormat="1" applyFont="1" applyBorder="1" applyAlignment="1">
      <alignment vertical="top" wrapText="1"/>
    </xf>
    <xf numFmtId="0" fontId="20" fillId="0" borderId="0" xfId="5" applyFont="1" applyBorder="1" applyAlignment="1">
      <alignment horizontal="center" vertical="top" wrapText="1"/>
    </xf>
    <xf numFmtId="0" fontId="1" fillId="0" borderId="13" xfId="5" applyFont="1" applyBorder="1" applyAlignment="1">
      <alignment horizontal="left" vertical="top" wrapText="1"/>
    </xf>
    <xf numFmtId="0" fontId="1" fillId="0" borderId="15" xfId="5" applyFont="1" applyBorder="1" applyAlignment="1">
      <alignment horizontal="left" vertical="top" wrapText="1"/>
    </xf>
    <xf numFmtId="0" fontId="1" fillId="0" borderId="13" xfId="5" applyFont="1" applyBorder="1" applyAlignment="1">
      <alignment horizontal="center" vertical="top" wrapText="1"/>
    </xf>
    <xf numFmtId="0" fontId="1" fillId="0" borderId="15" xfId="5" applyFont="1" applyBorder="1" applyAlignment="1">
      <alignment horizontal="center" vertical="top" wrapText="1"/>
    </xf>
  </cellXfs>
  <cellStyles count="9">
    <cellStyle name="Dziesiętny 2" xfId="2"/>
    <cellStyle name="Dziesiętny 3" xfId="3"/>
    <cellStyle name="Normalny" xfId="0" builtinId="0"/>
    <cellStyle name="Normalny 2" xfId="4"/>
    <cellStyle name="Normalny 2 2" xfId="5"/>
    <cellStyle name="Normalny 3" xfId="6"/>
    <cellStyle name="Normalny_Budżet 2010" xfId="1"/>
    <cellStyle name="Procentowy" xfId="8" builtinId="5"/>
    <cellStyle name="Procentowy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pageSetUpPr fitToPage="1"/>
  </sheetPr>
  <dimension ref="A2:ALE411"/>
  <sheetViews>
    <sheetView topLeftCell="A111" workbookViewId="0">
      <selection activeCell="G333" sqref="G333"/>
    </sheetView>
  </sheetViews>
  <sheetFormatPr defaultRowHeight="12.75" x14ac:dyDescent="0.2"/>
  <cols>
    <col min="1" max="1" width="4" style="22" customWidth="1"/>
    <col min="2" max="2" width="6.7109375" style="22" customWidth="1"/>
    <col min="3" max="3" width="9.7109375" style="22" customWidth="1"/>
    <col min="4" max="4" width="50.7109375" style="22" customWidth="1"/>
    <col min="5" max="5" width="13.42578125" style="22" bestFit="1" customWidth="1"/>
    <col min="6" max="6" width="12.7109375" style="22" bestFit="1" customWidth="1"/>
    <col min="7" max="7" width="12.28515625" style="22" bestFit="1" customWidth="1"/>
    <col min="8" max="16384" width="9.140625" style="23"/>
  </cols>
  <sheetData>
    <row r="2" spans="1:993" ht="15.75" x14ac:dyDescent="0.2">
      <c r="A2" s="76" t="s">
        <v>19</v>
      </c>
      <c r="B2" s="76"/>
      <c r="C2" s="76"/>
      <c r="D2" s="76"/>
      <c r="E2" s="76"/>
      <c r="F2" s="76"/>
      <c r="G2" s="76"/>
    </row>
    <row r="3" spans="1:993" ht="12.75" customHeight="1" x14ac:dyDescent="0.2">
      <c r="A3" s="77" t="s">
        <v>15</v>
      </c>
      <c r="B3" s="77" t="s">
        <v>14</v>
      </c>
      <c r="C3" s="77" t="s">
        <v>20</v>
      </c>
      <c r="D3" s="78" t="s">
        <v>21</v>
      </c>
      <c r="E3" s="79" t="s">
        <v>22</v>
      </c>
      <c r="F3" s="80" t="s">
        <v>23</v>
      </c>
      <c r="G3" s="80"/>
    </row>
    <row r="4" spans="1:993" x14ac:dyDescent="0.2">
      <c r="A4" s="77"/>
      <c r="B4" s="77"/>
      <c r="C4" s="77"/>
      <c r="D4" s="78"/>
      <c r="E4" s="79"/>
      <c r="F4" s="73" t="s">
        <v>24</v>
      </c>
      <c r="G4" s="73" t="s">
        <v>25</v>
      </c>
    </row>
    <row r="5" spans="1:993" x14ac:dyDescent="0.2">
      <c r="A5" s="77"/>
      <c r="B5" s="77"/>
      <c r="C5" s="77"/>
      <c r="D5" s="78"/>
      <c r="E5" s="79"/>
      <c r="F5" s="74"/>
      <c r="G5" s="74"/>
    </row>
    <row r="6" spans="1:993" x14ac:dyDescent="0.2">
      <c r="A6" s="24">
        <v>10</v>
      </c>
      <c r="B6" s="75" t="s">
        <v>26</v>
      </c>
      <c r="C6" s="72"/>
      <c r="D6" s="72"/>
      <c r="E6" s="25">
        <f>SUBTOTAL(9,E$7:E$10)</f>
        <v>1360818</v>
      </c>
      <c r="F6" s="25">
        <f>SUBTOTAL(9,F$7:F$10)</f>
        <v>6406</v>
      </c>
      <c r="G6" s="25">
        <f>SUBTOTAL(9,G$7:G$10)</f>
        <v>1354412</v>
      </c>
      <c r="ALD6" s="23">
        <v>1</v>
      </c>
    </row>
    <row r="7" spans="1:993" x14ac:dyDescent="0.2">
      <c r="A7" s="24">
        <v>10</v>
      </c>
      <c r="B7" s="26">
        <v>1010</v>
      </c>
      <c r="C7" s="71" t="s">
        <v>27</v>
      </c>
      <c r="D7" s="72"/>
      <c r="E7" s="27">
        <f>SUBTOTAL(9,E$8:E$8)</f>
        <v>1354412</v>
      </c>
      <c r="F7" s="27">
        <f>SUBTOTAL(9,F$8:F$8)</f>
        <v>0</v>
      </c>
      <c r="G7" s="27">
        <f>SUBTOTAL(9,G$8:G$8)</f>
        <v>1354412</v>
      </c>
      <c r="ALE7" s="23">
        <v>1</v>
      </c>
    </row>
    <row r="8" spans="1:993" x14ac:dyDescent="0.2">
      <c r="A8" s="28">
        <v>10</v>
      </c>
      <c r="B8" s="29">
        <v>1010</v>
      </c>
      <c r="C8" s="30" t="s">
        <v>28</v>
      </c>
      <c r="D8" s="31" t="s">
        <v>29</v>
      </c>
      <c r="E8" s="32">
        <v>1354412</v>
      </c>
      <c r="F8" s="32">
        <v>0</v>
      </c>
      <c r="G8" s="32">
        <v>1354412</v>
      </c>
      <c r="ALA8" s="23">
        <v>1</v>
      </c>
      <c r="ALB8" s="23">
        <v>1</v>
      </c>
      <c r="ALC8" s="23">
        <v>1</v>
      </c>
    </row>
    <row r="9" spans="1:993" x14ac:dyDescent="0.2">
      <c r="A9" s="28">
        <v>10</v>
      </c>
      <c r="B9" s="26">
        <v>1030</v>
      </c>
      <c r="C9" s="71" t="s">
        <v>30</v>
      </c>
      <c r="D9" s="72"/>
      <c r="E9" s="27">
        <f>SUBTOTAL(9,E$10:E$10)</f>
        <v>6406</v>
      </c>
      <c r="F9" s="27">
        <f>SUBTOTAL(9,F$10:F$10)</f>
        <v>6406</v>
      </c>
      <c r="G9" s="27">
        <f>SUBTOTAL(9,G$10:G$10)</f>
        <v>0</v>
      </c>
      <c r="ALE9" s="23">
        <v>1</v>
      </c>
    </row>
    <row r="10" spans="1:993" ht="25.5" x14ac:dyDescent="0.2">
      <c r="A10" s="28">
        <v>10</v>
      </c>
      <c r="B10" s="29">
        <v>1030</v>
      </c>
      <c r="C10" s="30" t="s">
        <v>31</v>
      </c>
      <c r="D10" s="31" t="s">
        <v>32</v>
      </c>
      <c r="E10" s="32">
        <v>6406</v>
      </c>
      <c r="F10" s="32">
        <v>6406</v>
      </c>
      <c r="G10" s="32">
        <v>0</v>
      </c>
      <c r="ALA10" s="23">
        <v>1</v>
      </c>
      <c r="ALB10" s="23">
        <v>0</v>
      </c>
      <c r="ALC10" s="23">
        <v>1</v>
      </c>
    </row>
    <row r="11" spans="1:993" x14ac:dyDescent="0.2">
      <c r="A11" s="24">
        <v>400</v>
      </c>
      <c r="B11" s="75" t="s">
        <v>33</v>
      </c>
      <c r="C11" s="72"/>
      <c r="D11" s="72"/>
      <c r="E11" s="25">
        <f>SUBTOTAL(9,E$12:E$25)</f>
        <v>249624</v>
      </c>
      <c r="F11" s="25">
        <f>SUBTOTAL(9,F$12:F$25)</f>
        <v>249624</v>
      </c>
      <c r="G11" s="25">
        <f>SUBTOTAL(9,G$12:G$25)</f>
        <v>0</v>
      </c>
      <c r="ALD11" s="23">
        <v>1</v>
      </c>
    </row>
    <row r="12" spans="1:993" x14ac:dyDescent="0.2">
      <c r="A12" s="24">
        <v>400</v>
      </c>
      <c r="B12" s="26">
        <v>40002</v>
      </c>
      <c r="C12" s="71" t="s">
        <v>34</v>
      </c>
      <c r="D12" s="72"/>
      <c r="E12" s="27">
        <f>SUBTOTAL(9,E$13:E$25)</f>
        <v>249624</v>
      </c>
      <c r="F12" s="27">
        <f>SUBTOTAL(9,F$13:F$25)</f>
        <v>249624</v>
      </c>
      <c r="G12" s="27">
        <f>SUBTOTAL(9,G$13:G$25)</f>
        <v>0</v>
      </c>
      <c r="ALE12" s="23">
        <v>1</v>
      </c>
    </row>
    <row r="13" spans="1:993" x14ac:dyDescent="0.2">
      <c r="A13" s="28">
        <v>400</v>
      </c>
      <c r="B13" s="29">
        <v>40002</v>
      </c>
      <c r="C13" s="30" t="s">
        <v>35</v>
      </c>
      <c r="D13" s="31" t="s">
        <v>36</v>
      </c>
      <c r="E13" s="32">
        <v>45600</v>
      </c>
      <c r="F13" s="32">
        <v>45600</v>
      </c>
      <c r="G13" s="32">
        <v>0</v>
      </c>
      <c r="ALA13" s="23">
        <v>1</v>
      </c>
      <c r="ALB13" s="23">
        <v>1</v>
      </c>
      <c r="ALC13" s="23">
        <v>1</v>
      </c>
    </row>
    <row r="14" spans="1:993" x14ac:dyDescent="0.2">
      <c r="A14" s="28">
        <v>400</v>
      </c>
      <c r="B14" s="29">
        <v>40002</v>
      </c>
      <c r="C14" s="30" t="s">
        <v>37</v>
      </c>
      <c r="D14" s="31" t="s">
        <v>38</v>
      </c>
      <c r="E14" s="32">
        <v>15480</v>
      </c>
      <c r="F14" s="32">
        <v>15480</v>
      </c>
      <c r="G14" s="32">
        <v>0</v>
      </c>
      <c r="ALA14" s="23">
        <v>1</v>
      </c>
      <c r="ALB14" s="23">
        <v>0</v>
      </c>
      <c r="ALC14" s="23">
        <v>0</v>
      </c>
    </row>
    <row r="15" spans="1:993" x14ac:dyDescent="0.2">
      <c r="A15" s="28">
        <v>400</v>
      </c>
      <c r="B15" s="29">
        <v>40002</v>
      </c>
      <c r="C15" s="30" t="s">
        <v>39</v>
      </c>
      <c r="D15" s="31" t="s">
        <v>40</v>
      </c>
      <c r="E15" s="32">
        <v>1844</v>
      </c>
      <c r="F15" s="32">
        <v>1844</v>
      </c>
      <c r="G15" s="32">
        <v>0</v>
      </c>
      <c r="ALA15" s="23">
        <v>1</v>
      </c>
      <c r="ALB15" s="23">
        <v>0</v>
      </c>
      <c r="ALC15" s="23">
        <v>0</v>
      </c>
    </row>
    <row r="16" spans="1:993" x14ac:dyDescent="0.2">
      <c r="A16" s="28">
        <v>400</v>
      </c>
      <c r="B16" s="29">
        <v>40002</v>
      </c>
      <c r="C16" s="30" t="s">
        <v>41</v>
      </c>
      <c r="D16" s="31" t="s">
        <v>42</v>
      </c>
      <c r="E16" s="32">
        <v>44400</v>
      </c>
      <c r="F16" s="32">
        <v>44400</v>
      </c>
      <c r="G16" s="32">
        <v>0</v>
      </c>
      <c r="ALA16" s="23">
        <v>1</v>
      </c>
      <c r="ALB16" s="23">
        <v>0</v>
      </c>
      <c r="ALC16" s="23">
        <v>0</v>
      </c>
    </row>
    <row r="17" spans="1:993" x14ac:dyDescent="0.2">
      <c r="A17" s="28">
        <v>400</v>
      </c>
      <c r="B17" s="29">
        <v>40002</v>
      </c>
      <c r="C17" s="30" t="s">
        <v>43</v>
      </c>
      <c r="D17" s="31" t="s">
        <v>44</v>
      </c>
      <c r="E17" s="32">
        <v>25000</v>
      </c>
      <c r="F17" s="32">
        <v>25000</v>
      </c>
      <c r="G17" s="32">
        <v>0</v>
      </c>
      <c r="ALA17" s="23">
        <v>1</v>
      </c>
      <c r="ALB17" s="23">
        <v>0</v>
      </c>
      <c r="ALC17" s="23">
        <v>0</v>
      </c>
    </row>
    <row r="18" spans="1:993" x14ac:dyDescent="0.2">
      <c r="A18" s="28">
        <v>400</v>
      </c>
      <c r="B18" s="29">
        <v>40002</v>
      </c>
      <c r="C18" s="30" t="s">
        <v>45</v>
      </c>
      <c r="D18" s="31" t="s">
        <v>46</v>
      </c>
      <c r="E18" s="32">
        <v>40000</v>
      </c>
      <c r="F18" s="32">
        <v>40000</v>
      </c>
      <c r="G18" s="32">
        <v>0</v>
      </c>
      <c r="ALA18" s="23">
        <v>1</v>
      </c>
      <c r="ALB18" s="23">
        <v>0</v>
      </c>
      <c r="ALC18" s="23">
        <v>0</v>
      </c>
    </row>
    <row r="19" spans="1:993" x14ac:dyDescent="0.2">
      <c r="A19" s="28">
        <v>400</v>
      </c>
      <c r="B19" s="29">
        <v>40002</v>
      </c>
      <c r="C19" s="30" t="s">
        <v>47</v>
      </c>
      <c r="D19" s="31" t="s">
        <v>48</v>
      </c>
      <c r="E19" s="32">
        <v>500</v>
      </c>
      <c r="F19" s="32">
        <v>500</v>
      </c>
      <c r="G19" s="32">
        <v>0</v>
      </c>
      <c r="ALA19" s="23">
        <v>1</v>
      </c>
      <c r="ALB19" s="23">
        <v>0</v>
      </c>
      <c r="ALC19" s="23">
        <v>0</v>
      </c>
    </row>
    <row r="20" spans="1:993" x14ac:dyDescent="0.2">
      <c r="A20" s="28">
        <v>400</v>
      </c>
      <c r="B20" s="29">
        <v>40002</v>
      </c>
      <c r="C20" s="30" t="s">
        <v>49</v>
      </c>
      <c r="D20" s="31" t="s">
        <v>50</v>
      </c>
      <c r="E20" s="32">
        <v>25000</v>
      </c>
      <c r="F20" s="32">
        <v>25000</v>
      </c>
      <c r="G20" s="32">
        <v>0</v>
      </c>
      <c r="ALA20" s="23">
        <v>1</v>
      </c>
      <c r="ALB20" s="23">
        <v>0</v>
      </c>
      <c r="ALC20" s="23">
        <v>0</v>
      </c>
    </row>
    <row r="21" spans="1:993" x14ac:dyDescent="0.2">
      <c r="A21" s="28">
        <v>400</v>
      </c>
      <c r="B21" s="29">
        <v>40002</v>
      </c>
      <c r="C21" s="30" t="s">
        <v>51</v>
      </c>
      <c r="D21" s="31" t="s">
        <v>52</v>
      </c>
      <c r="E21" s="32">
        <v>200</v>
      </c>
      <c r="F21" s="32">
        <v>200</v>
      </c>
      <c r="G21" s="32">
        <v>0</v>
      </c>
      <c r="ALA21" s="23">
        <v>1</v>
      </c>
      <c r="ALB21" s="23">
        <v>0</v>
      </c>
      <c r="ALC21" s="23">
        <v>0</v>
      </c>
    </row>
    <row r="22" spans="1:993" x14ac:dyDescent="0.2">
      <c r="A22" s="28">
        <v>400</v>
      </c>
      <c r="B22" s="29">
        <v>40002</v>
      </c>
      <c r="C22" s="30" t="s">
        <v>53</v>
      </c>
      <c r="D22" s="31" t="s">
        <v>54</v>
      </c>
      <c r="E22" s="32">
        <v>200</v>
      </c>
      <c r="F22" s="32">
        <v>200</v>
      </c>
      <c r="G22" s="32">
        <v>0</v>
      </c>
      <c r="ALA22" s="23">
        <v>1</v>
      </c>
      <c r="ALB22" s="23">
        <v>0</v>
      </c>
      <c r="ALC22" s="23">
        <v>0</v>
      </c>
    </row>
    <row r="23" spans="1:993" x14ac:dyDescent="0.2">
      <c r="A23" s="28">
        <v>400</v>
      </c>
      <c r="B23" s="29">
        <v>40002</v>
      </c>
      <c r="C23" s="30" t="s">
        <v>55</v>
      </c>
      <c r="D23" s="31" t="s">
        <v>56</v>
      </c>
      <c r="E23" s="32">
        <v>31300</v>
      </c>
      <c r="F23" s="32">
        <v>31300</v>
      </c>
      <c r="G23" s="32">
        <v>0</v>
      </c>
      <c r="ALA23" s="23">
        <v>1</v>
      </c>
      <c r="ALB23" s="23">
        <v>0</v>
      </c>
      <c r="ALC23" s="23">
        <v>0</v>
      </c>
    </row>
    <row r="24" spans="1:993" x14ac:dyDescent="0.2">
      <c r="A24" s="28">
        <v>400</v>
      </c>
      <c r="B24" s="29">
        <v>40002</v>
      </c>
      <c r="C24" s="30" t="s">
        <v>57</v>
      </c>
      <c r="D24" s="31" t="s">
        <v>58</v>
      </c>
      <c r="E24" s="32">
        <v>20000</v>
      </c>
      <c r="F24" s="32">
        <v>20000</v>
      </c>
      <c r="G24" s="32">
        <v>0</v>
      </c>
      <c r="ALA24" s="23">
        <v>1</v>
      </c>
      <c r="ALB24" s="23">
        <v>0</v>
      </c>
      <c r="ALC24" s="23">
        <v>0</v>
      </c>
    </row>
    <row r="25" spans="1:993" x14ac:dyDescent="0.2">
      <c r="A25" s="28">
        <v>400</v>
      </c>
      <c r="B25" s="29">
        <v>40002</v>
      </c>
      <c r="C25" s="30" t="s">
        <v>59</v>
      </c>
      <c r="D25" s="31" t="s">
        <v>60</v>
      </c>
      <c r="E25" s="32">
        <v>100</v>
      </c>
      <c r="F25" s="32">
        <v>100</v>
      </c>
      <c r="G25" s="32">
        <v>0</v>
      </c>
      <c r="ALA25" s="23">
        <v>1</v>
      </c>
      <c r="ALB25" s="23">
        <v>0</v>
      </c>
      <c r="ALC25" s="23">
        <v>0</v>
      </c>
    </row>
    <row r="26" spans="1:993" x14ac:dyDescent="0.2">
      <c r="A26" s="24">
        <v>600</v>
      </c>
      <c r="B26" s="75" t="s">
        <v>61</v>
      </c>
      <c r="C26" s="72"/>
      <c r="D26" s="72"/>
      <c r="E26" s="25">
        <f>SUBTOTAL(9,E$27:E$37)</f>
        <v>1279958</v>
      </c>
      <c r="F26" s="25">
        <f>SUBTOTAL(9,F$27:F$37)</f>
        <v>581168</v>
      </c>
      <c r="G26" s="25">
        <f>SUBTOTAL(9,G$27:G$37)</f>
        <v>698790</v>
      </c>
      <c r="ALD26" s="23">
        <v>1</v>
      </c>
    </row>
    <row r="27" spans="1:993" x14ac:dyDescent="0.2">
      <c r="A27" s="24">
        <v>600</v>
      </c>
      <c r="B27" s="26">
        <v>60004</v>
      </c>
      <c r="C27" s="71" t="s">
        <v>62</v>
      </c>
      <c r="D27" s="72"/>
      <c r="E27" s="27">
        <f>SUBTOTAL(9,E$28:E$29)</f>
        <v>233596</v>
      </c>
      <c r="F27" s="27">
        <f>SUBTOTAL(9,F$28:F$29)</f>
        <v>233596</v>
      </c>
      <c r="G27" s="27">
        <f>SUBTOTAL(9,G$28:G$29)</f>
        <v>0</v>
      </c>
      <c r="ALE27" s="23">
        <v>1</v>
      </c>
    </row>
    <row r="28" spans="1:993" x14ac:dyDescent="0.2">
      <c r="A28" s="28">
        <v>600</v>
      </c>
      <c r="B28" s="29">
        <v>60004</v>
      </c>
      <c r="C28" s="30" t="s">
        <v>49</v>
      </c>
      <c r="D28" s="31" t="s">
        <v>50</v>
      </c>
      <c r="E28" s="32">
        <v>221096</v>
      </c>
      <c r="F28" s="32">
        <v>221096</v>
      </c>
      <c r="G28" s="32">
        <v>0</v>
      </c>
      <c r="ALA28" s="23">
        <v>1</v>
      </c>
      <c r="ALB28" s="23">
        <v>1</v>
      </c>
      <c r="ALC28" s="23">
        <v>1</v>
      </c>
    </row>
    <row r="29" spans="1:993" x14ac:dyDescent="0.2">
      <c r="A29" s="28">
        <v>600</v>
      </c>
      <c r="B29" s="29">
        <v>60004</v>
      </c>
      <c r="C29" s="30" t="s">
        <v>55</v>
      </c>
      <c r="D29" s="31" t="s">
        <v>56</v>
      </c>
      <c r="E29" s="32">
        <v>12500</v>
      </c>
      <c r="F29" s="32">
        <v>12500</v>
      </c>
      <c r="G29" s="32">
        <v>0</v>
      </c>
      <c r="ALA29" s="23">
        <v>1</v>
      </c>
      <c r="ALB29" s="23">
        <v>0</v>
      </c>
      <c r="ALC29" s="23">
        <v>0</v>
      </c>
    </row>
    <row r="30" spans="1:993" x14ac:dyDescent="0.2">
      <c r="A30" s="28">
        <v>600</v>
      </c>
      <c r="B30" s="26">
        <v>60013</v>
      </c>
      <c r="C30" s="71" t="s">
        <v>63</v>
      </c>
      <c r="D30" s="72"/>
      <c r="E30" s="27">
        <f>SUBTOTAL(9,E$31:E$31)</f>
        <v>130000</v>
      </c>
      <c r="F30" s="27">
        <f>SUBTOTAL(9,F$31:F$31)</f>
        <v>0</v>
      </c>
      <c r="G30" s="27">
        <f>SUBTOTAL(9,G$31:G$31)</f>
        <v>130000</v>
      </c>
      <c r="ALE30" s="23">
        <v>1</v>
      </c>
    </row>
    <row r="31" spans="1:993" x14ac:dyDescent="0.2">
      <c r="A31" s="28">
        <v>600</v>
      </c>
      <c r="B31" s="29">
        <v>60013</v>
      </c>
      <c r="C31" s="30" t="s">
        <v>28</v>
      </c>
      <c r="D31" s="31" t="s">
        <v>29</v>
      </c>
      <c r="E31" s="32">
        <v>130000</v>
      </c>
      <c r="F31" s="32">
        <v>0</v>
      </c>
      <c r="G31" s="32">
        <v>130000</v>
      </c>
      <c r="ALA31" s="23">
        <v>1</v>
      </c>
      <c r="ALB31" s="23">
        <v>0</v>
      </c>
      <c r="ALC31" s="23">
        <v>1</v>
      </c>
    </row>
    <row r="32" spans="1:993" x14ac:dyDescent="0.2">
      <c r="A32" s="28">
        <v>600</v>
      </c>
      <c r="B32" s="26">
        <v>60016</v>
      </c>
      <c r="C32" s="71" t="s">
        <v>64</v>
      </c>
      <c r="D32" s="72"/>
      <c r="E32" s="27">
        <f>SUBTOTAL(9,E$33:E$37)</f>
        <v>916362</v>
      </c>
      <c r="F32" s="27">
        <f>SUBTOTAL(9,F$33:F$37)</f>
        <v>347572</v>
      </c>
      <c r="G32" s="27">
        <f>SUBTOTAL(9,G$33:G$37)</f>
        <v>568790</v>
      </c>
      <c r="ALE32" s="23">
        <v>1</v>
      </c>
    </row>
    <row r="33" spans="1:993" x14ac:dyDescent="0.2">
      <c r="A33" s="28">
        <v>600</v>
      </c>
      <c r="B33" s="29">
        <v>60016</v>
      </c>
      <c r="C33" s="30" t="s">
        <v>41</v>
      </c>
      <c r="D33" s="31" t="s">
        <v>42</v>
      </c>
      <c r="E33" s="32">
        <v>2000</v>
      </c>
      <c r="F33" s="32">
        <v>2000</v>
      </c>
      <c r="G33" s="32">
        <v>0</v>
      </c>
      <c r="ALA33" s="23">
        <v>1</v>
      </c>
      <c r="ALB33" s="23">
        <v>0</v>
      </c>
      <c r="ALC33" s="23">
        <v>1</v>
      </c>
    </row>
    <row r="34" spans="1:993" x14ac:dyDescent="0.2">
      <c r="A34" s="28">
        <v>600</v>
      </c>
      <c r="B34" s="29">
        <v>60016</v>
      </c>
      <c r="C34" s="30" t="s">
        <v>43</v>
      </c>
      <c r="D34" s="31" t="s">
        <v>44</v>
      </c>
      <c r="E34" s="32">
        <v>59976</v>
      </c>
      <c r="F34" s="32">
        <v>59976</v>
      </c>
      <c r="G34" s="32">
        <v>0</v>
      </c>
      <c r="ALA34" s="23">
        <v>1</v>
      </c>
      <c r="ALB34" s="23">
        <v>0</v>
      </c>
      <c r="ALC34" s="23">
        <v>0</v>
      </c>
    </row>
    <row r="35" spans="1:993" x14ac:dyDescent="0.2">
      <c r="A35" s="28">
        <v>600</v>
      </c>
      <c r="B35" s="29">
        <v>60016</v>
      </c>
      <c r="C35" s="30" t="s">
        <v>47</v>
      </c>
      <c r="D35" s="31" t="s">
        <v>48</v>
      </c>
      <c r="E35" s="32">
        <v>31000</v>
      </c>
      <c r="F35" s="32">
        <v>31000</v>
      </c>
      <c r="G35" s="32">
        <v>0</v>
      </c>
      <c r="ALA35" s="23">
        <v>1</v>
      </c>
      <c r="ALB35" s="23">
        <v>0</v>
      </c>
      <c r="ALC35" s="23">
        <v>0</v>
      </c>
    </row>
    <row r="36" spans="1:993" x14ac:dyDescent="0.2">
      <c r="A36" s="28">
        <v>600</v>
      </c>
      <c r="B36" s="29">
        <v>60016</v>
      </c>
      <c r="C36" s="30" t="s">
        <v>49</v>
      </c>
      <c r="D36" s="31" t="s">
        <v>50</v>
      </c>
      <c r="E36" s="32">
        <v>254596</v>
      </c>
      <c r="F36" s="32">
        <v>254596</v>
      </c>
      <c r="G36" s="32">
        <v>0</v>
      </c>
      <c r="ALA36" s="23">
        <v>1</v>
      </c>
      <c r="ALB36" s="23">
        <v>0</v>
      </c>
      <c r="ALC36" s="23">
        <v>0</v>
      </c>
    </row>
    <row r="37" spans="1:993" x14ac:dyDescent="0.2">
      <c r="A37" s="28">
        <v>600</v>
      </c>
      <c r="B37" s="29">
        <v>60016</v>
      </c>
      <c r="C37" s="30" t="s">
        <v>28</v>
      </c>
      <c r="D37" s="31" t="s">
        <v>29</v>
      </c>
      <c r="E37" s="32">
        <v>568790</v>
      </c>
      <c r="F37" s="32">
        <v>0</v>
      </c>
      <c r="G37" s="32">
        <v>568790</v>
      </c>
      <c r="ALA37" s="23">
        <v>1</v>
      </c>
      <c r="ALB37" s="23">
        <v>0</v>
      </c>
      <c r="ALC37" s="23">
        <v>0</v>
      </c>
    </row>
    <row r="38" spans="1:993" x14ac:dyDescent="0.2">
      <c r="A38" s="24">
        <v>700</v>
      </c>
      <c r="B38" s="75" t="s">
        <v>65</v>
      </c>
      <c r="C38" s="72"/>
      <c r="D38" s="72"/>
      <c r="E38" s="25">
        <f>SUBTOTAL(9,E$39:E$47)</f>
        <v>79960</v>
      </c>
      <c r="F38" s="25">
        <f>SUBTOTAL(9,F$39:F$47)</f>
        <v>79960</v>
      </c>
      <c r="G38" s="25">
        <f>SUBTOTAL(9,G$39:G$47)</f>
        <v>0</v>
      </c>
      <c r="ALD38" s="23">
        <v>1</v>
      </c>
    </row>
    <row r="39" spans="1:993" x14ac:dyDescent="0.2">
      <c r="A39" s="24">
        <v>700</v>
      </c>
      <c r="B39" s="26">
        <v>70005</v>
      </c>
      <c r="C39" s="71" t="s">
        <v>66</v>
      </c>
      <c r="D39" s="72"/>
      <c r="E39" s="27">
        <f>SUBTOTAL(9,E$40:E$47)</f>
        <v>79960</v>
      </c>
      <c r="F39" s="27">
        <f>SUBTOTAL(9,F$40:F$47)</f>
        <v>79960</v>
      </c>
      <c r="G39" s="27">
        <f>SUBTOTAL(9,G$40:G$47)</f>
        <v>0</v>
      </c>
      <c r="ALE39" s="23">
        <v>1</v>
      </c>
    </row>
    <row r="40" spans="1:993" x14ac:dyDescent="0.2">
      <c r="A40" s="28">
        <v>700</v>
      </c>
      <c r="B40" s="29">
        <v>70005</v>
      </c>
      <c r="C40" s="30" t="s">
        <v>37</v>
      </c>
      <c r="D40" s="31" t="s">
        <v>38</v>
      </c>
      <c r="E40" s="32">
        <v>80</v>
      </c>
      <c r="F40" s="32">
        <v>80</v>
      </c>
      <c r="G40" s="32">
        <v>0</v>
      </c>
      <c r="ALA40" s="23">
        <v>1</v>
      </c>
      <c r="ALB40" s="23">
        <v>1</v>
      </c>
      <c r="ALC40" s="23">
        <v>1</v>
      </c>
    </row>
    <row r="41" spans="1:993" x14ac:dyDescent="0.2">
      <c r="A41" s="28">
        <v>700</v>
      </c>
      <c r="B41" s="29">
        <v>70005</v>
      </c>
      <c r="C41" s="30" t="s">
        <v>39</v>
      </c>
      <c r="D41" s="31" t="s">
        <v>40</v>
      </c>
      <c r="E41" s="32">
        <v>30</v>
      </c>
      <c r="F41" s="32">
        <v>30</v>
      </c>
      <c r="G41" s="32">
        <v>0</v>
      </c>
      <c r="ALA41" s="23">
        <v>1</v>
      </c>
      <c r="ALB41" s="23">
        <v>0</v>
      </c>
      <c r="ALC41" s="23">
        <v>0</v>
      </c>
    </row>
    <row r="42" spans="1:993" x14ac:dyDescent="0.2">
      <c r="A42" s="28">
        <v>700</v>
      </c>
      <c r="B42" s="29">
        <v>70005</v>
      </c>
      <c r="C42" s="30" t="s">
        <v>41</v>
      </c>
      <c r="D42" s="31" t="s">
        <v>42</v>
      </c>
      <c r="E42" s="32">
        <v>500</v>
      </c>
      <c r="F42" s="32">
        <v>500</v>
      </c>
      <c r="G42" s="32">
        <v>0</v>
      </c>
      <c r="ALA42" s="23">
        <v>1</v>
      </c>
      <c r="ALB42" s="23">
        <v>0</v>
      </c>
      <c r="ALC42" s="23">
        <v>0</v>
      </c>
    </row>
    <row r="43" spans="1:993" x14ac:dyDescent="0.2">
      <c r="A43" s="28">
        <v>700</v>
      </c>
      <c r="B43" s="29">
        <v>70005</v>
      </c>
      <c r="C43" s="30" t="s">
        <v>43</v>
      </c>
      <c r="D43" s="31" t="s">
        <v>44</v>
      </c>
      <c r="E43" s="32">
        <v>9100</v>
      </c>
      <c r="F43" s="32">
        <v>9100</v>
      </c>
      <c r="G43" s="32">
        <v>0</v>
      </c>
      <c r="ALA43" s="23">
        <v>1</v>
      </c>
      <c r="ALB43" s="23">
        <v>0</v>
      </c>
      <c r="ALC43" s="23">
        <v>0</v>
      </c>
    </row>
    <row r="44" spans="1:993" x14ac:dyDescent="0.2">
      <c r="A44" s="28">
        <v>700</v>
      </c>
      <c r="B44" s="29">
        <v>70005</v>
      </c>
      <c r="C44" s="30" t="s">
        <v>45</v>
      </c>
      <c r="D44" s="31" t="s">
        <v>46</v>
      </c>
      <c r="E44" s="32">
        <v>21000</v>
      </c>
      <c r="F44" s="32">
        <v>21000</v>
      </c>
      <c r="G44" s="32">
        <v>0</v>
      </c>
      <c r="ALA44" s="23">
        <v>1</v>
      </c>
      <c r="ALB44" s="23">
        <v>0</v>
      </c>
      <c r="ALC44" s="23">
        <v>0</v>
      </c>
    </row>
    <row r="45" spans="1:993" x14ac:dyDescent="0.2">
      <c r="A45" s="28">
        <v>700</v>
      </c>
      <c r="B45" s="29">
        <v>70005</v>
      </c>
      <c r="C45" s="30" t="s">
        <v>47</v>
      </c>
      <c r="D45" s="31" t="s">
        <v>48</v>
      </c>
      <c r="E45" s="32">
        <v>8250</v>
      </c>
      <c r="F45" s="32">
        <v>8250</v>
      </c>
      <c r="G45" s="32">
        <v>0</v>
      </c>
      <c r="ALA45" s="23">
        <v>1</v>
      </c>
      <c r="ALB45" s="23">
        <v>0</v>
      </c>
      <c r="ALC45" s="23">
        <v>0</v>
      </c>
    </row>
    <row r="46" spans="1:993" x14ac:dyDescent="0.2">
      <c r="A46" s="28">
        <v>700</v>
      </c>
      <c r="B46" s="29">
        <v>70005</v>
      </c>
      <c r="C46" s="30" t="s">
        <v>49</v>
      </c>
      <c r="D46" s="31" t="s">
        <v>50</v>
      </c>
      <c r="E46" s="32">
        <v>40000</v>
      </c>
      <c r="F46" s="32">
        <v>40000</v>
      </c>
      <c r="G46" s="32">
        <v>0</v>
      </c>
      <c r="ALA46" s="23">
        <v>1</v>
      </c>
      <c r="ALB46" s="23">
        <v>0</v>
      </c>
      <c r="ALC46" s="23">
        <v>0</v>
      </c>
    </row>
    <row r="47" spans="1:993" ht="25.5" x14ac:dyDescent="0.2">
      <c r="A47" s="28">
        <v>700</v>
      </c>
      <c r="B47" s="29">
        <v>70005</v>
      </c>
      <c r="C47" s="30" t="s">
        <v>67</v>
      </c>
      <c r="D47" s="31" t="s">
        <v>68</v>
      </c>
      <c r="E47" s="32">
        <v>1000</v>
      </c>
      <c r="F47" s="32">
        <v>1000</v>
      </c>
      <c r="G47" s="32">
        <v>0</v>
      </c>
      <c r="ALA47" s="23">
        <v>1</v>
      </c>
      <c r="ALB47" s="23">
        <v>0</v>
      </c>
      <c r="ALC47" s="23">
        <v>0</v>
      </c>
    </row>
    <row r="48" spans="1:993" x14ac:dyDescent="0.2">
      <c r="A48" s="24">
        <v>750</v>
      </c>
      <c r="B48" s="75" t="s">
        <v>69</v>
      </c>
      <c r="C48" s="72"/>
      <c r="D48" s="72"/>
      <c r="E48" s="25">
        <f>SUBTOTAL(9,E$49:E$107)</f>
        <v>4312043</v>
      </c>
      <c r="F48" s="25">
        <f>SUBTOTAL(9,F$49:F$107)</f>
        <v>4162043</v>
      </c>
      <c r="G48" s="25">
        <f>SUBTOTAL(9,G$49:G$107)</f>
        <v>150000</v>
      </c>
      <c r="ALD48" s="23">
        <v>1</v>
      </c>
    </row>
    <row r="49" spans="1:993" x14ac:dyDescent="0.2">
      <c r="A49" s="24">
        <v>750</v>
      </c>
      <c r="B49" s="26">
        <v>75011</v>
      </c>
      <c r="C49" s="71" t="s">
        <v>70</v>
      </c>
      <c r="D49" s="72"/>
      <c r="E49" s="27">
        <f>SUBTOTAL(9,E$50:E$57)</f>
        <v>69313</v>
      </c>
      <c r="F49" s="27">
        <f>SUBTOTAL(9,F$50:F$57)</f>
        <v>69313</v>
      </c>
      <c r="G49" s="27">
        <f>SUBTOTAL(9,G$50:G$57)</f>
        <v>0</v>
      </c>
      <c r="ALE49" s="23">
        <v>1</v>
      </c>
    </row>
    <row r="50" spans="1:993" x14ac:dyDescent="0.2">
      <c r="A50" s="28">
        <v>750</v>
      </c>
      <c r="B50" s="29">
        <v>75011</v>
      </c>
      <c r="C50" s="30" t="s">
        <v>35</v>
      </c>
      <c r="D50" s="31" t="s">
        <v>36</v>
      </c>
      <c r="E50" s="32">
        <v>46000</v>
      </c>
      <c r="F50" s="32">
        <v>46000</v>
      </c>
      <c r="G50" s="32">
        <v>0</v>
      </c>
      <c r="ALA50" s="23">
        <v>1</v>
      </c>
      <c r="ALB50" s="23">
        <v>1</v>
      </c>
      <c r="ALC50" s="23">
        <v>1</v>
      </c>
    </row>
    <row r="51" spans="1:993" x14ac:dyDescent="0.2">
      <c r="A51" s="28">
        <v>750</v>
      </c>
      <c r="B51" s="29">
        <v>75011</v>
      </c>
      <c r="C51" s="30" t="s">
        <v>71</v>
      </c>
      <c r="D51" s="31" t="s">
        <v>72</v>
      </c>
      <c r="E51" s="32">
        <v>3000</v>
      </c>
      <c r="F51" s="32">
        <v>3000</v>
      </c>
      <c r="G51" s="32">
        <v>0</v>
      </c>
      <c r="ALA51" s="23">
        <v>1</v>
      </c>
      <c r="ALB51" s="23">
        <v>0</v>
      </c>
      <c r="ALC51" s="23">
        <v>0</v>
      </c>
    </row>
    <row r="52" spans="1:993" x14ac:dyDescent="0.2">
      <c r="A52" s="28">
        <v>750</v>
      </c>
      <c r="B52" s="29">
        <v>75011</v>
      </c>
      <c r="C52" s="30" t="s">
        <v>37</v>
      </c>
      <c r="D52" s="31" t="s">
        <v>38</v>
      </c>
      <c r="E52" s="32">
        <v>7852</v>
      </c>
      <c r="F52" s="32">
        <v>7852</v>
      </c>
      <c r="G52" s="32">
        <v>0</v>
      </c>
      <c r="ALA52" s="23">
        <v>1</v>
      </c>
      <c r="ALB52" s="23">
        <v>0</v>
      </c>
      <c r="ALC52" s="23">
        <v>0</v>
      </c>
    </row>
    <row r="53" spans="1:993" x14ac:dyDescent="0.2">
      <c r="A53" s="28">
        <v>750</v>
      </c>
      <c r="B53" s="29">
        <v>75011</v>
      </c>
      <c r="C53" s="30" t="s">
        <v>39</v>
      </c>
      <c r="D53" s="31" t="s">
        <v>40</v>
      </c>
      <c r="E53" s="32">
        <v>1300</v>
      </c>
      <c r="F53" s="32">
        <v>1300</v>
      </c>
      <c r="G53" s="32">
        <v>0</v>
      </c>
      <c r="ALA53" s="23">
        <v>1</v>
      </c>
      <c r="ALB53" s="23">
        <v>0</v>
      </c>
      <c r="ALC53" s="23">
        <v>0</v>
      </c>
    </row>
    <row r="54" spans="1:993" x14ac:dyDescent="0.2">
      <c r="A54" s="28">
        <v>750</v>
      </c>
      <c r="B54" s="29">
        <v>75011</v>
      </c>
      <c r="C54" s="30" t="s">
        <v>43</v>
      </c>
      <c r="D54" s="31" t="s">
        <v>44</v>
      </c>
      <c r="E54" s="32">
        <v>1398</v>
      </c>
      <c r="F54" s="32">
        <v>1398</v>
      </c>
      <c r="G54" s="32">
        <v>0</v>
      </c>
      <c r="ALA54" s="23">
        <v>1</v>
      </c>
      <c r="ALB54" s="23">
        <v>0</v>
      </c>
      <c r="ALC54" s="23">
        <v>0</v>
      </c>
    </row>
    <row r="55" spans="1:993" x14ac:dyDescent="0.2">
      <c r="A55" s="28">
        <v>750</v>
      </c>
      <c r="B55" s="29">
        <v>75011</v>
      </c>
      <c r="C55" s="30" t="s">
        <v>49</v>
      </c>
      <c r="D55" s="31" t="s">
        <v>50</v>
      </c>
      <c r="E55" s="32">
        <v>8083</v>
      </c>
      <c r="F55" s="32">
        <v>8083</v>
      </c>
      <c r="G55" s="32">
        <v>0</v>
      </c>
      <c r="ALA55" s="23">
        <v>1</v>
      </c>
      <c r="ALB55" s="23">
        <v>0</v>
      </c>
      <c r="ALC55" s="23">
        <v>0</v>
      </c>
    </row>
    <row r="56" spans="1:993" x14ac:dyDescent="0.2">
      <c r="A56" s="28">
        <v>750</v>
      </c>
      <c r="B56" s="29">
        <v>75011</v>
      </c>
      <c r="C56" s="30" t="s">
        <v>53</v>
      </c>
      <c r="D56" s="31" t="s">
        <v>54</v>
      </c>
      <c r="E56" s="32">
        <v>680</v>
      </c>
      <c r="F56" s="32">
        <v>680</v>
      </c>
      <c r="G56" s="32">
        <v>0</v>
      </c>
      <c r="ALA56" s="23">
        <v>1</v>
      </c>
      <c r="ALB56" s="23">
        <v>0</v>
      </c>
      <c r="ALC56" s="23">
        <v>0</v>
      </c>
    </row>
    <row r="57" spans="1:993" x14ac:dyDescent="0.2">
      <c r="A57" s="28">
        <v>750</v>
      </c>
      <c r="B57" s="29">
        <v>75011</v>
      </c>
      <c r="C57" s="30" t="s">
        <v>73</v>
      </c>
      <c r="D57" s="31" t="s">
        <v>74</v>
      </c>
      <c r="E57" s="32">
        <v>1000</v>
      </c>
      <c r="F57" s="32">
        <v>1000</v>
      </c>
      <c r="G57" s="32">
        <v>0</v>
      </c>
      <c r="ALA57" s="23">
        <v>1</v>
      </c>
      <c r="ALB57" s="23">
        <v>0</v>
      </c>
      <c r="ALC57" s="23">
        <v>0</v>
      </c>
    </row>
    <row r="58" spans="1:993" x14ac:dyDescent="0.2">
      <c r="A58" s="28">
        <v>750</v>
      </c>
      <c r="B58" s="26">
        <v>75022</v>
      </c>
      <c r="C58" s="71" t="s">
        <v>75</v>
      </c>
      <c r="D58" s="72"/>
      <c r="E58" s="27">
        <f>SUBTOTAL(9,E$59:E$65)</f>
        <v>105000</v>
      </c>
      <c r="F58" s="27">
        <f>SUBTOTAL(9,F$59:F$65)</f>
        <v>105000</v>
      </c>
      <c r="G58" s="27">
        <f>SUBTOTAL(9,G$59:G$65)</f>
        <v>0</v>
      </c>
      <c r="ALE58" s="23">
        <v>1</v>
      </c>
    </row>
    <row r="59" spans="1:993" x14ac:dyDescent="0.2">
      <c r="A59" s="28">
        <v>750</v>
      </c>
      <c r="B59" s="29">
        <v>75022</v>
      </c>
      <c r="C59" s="30" t="s">
        <v>76</v>
      </c>
      <c r="D59" s="31" t="s">
        <v>77</v>
      </c>
      <c r="E59" s="32">
        <v>95000</v>
      </c>
      <c r="F59" s="32">
        <v>95000</v>
      </c>
      <c r="G59" s="32">
        <v>0</v>
      </c>
      <c r="ALA59" s="23">
        <v>1</v>
      </c>
      <c r="ALB59" s="23">
        <v>0</v>
      </c>
      <c r="ALC59" s="23">
        <v>1</v>
      </c>
    </row>
    <row r="60" spans="1:993" x14ac:dyDescent="0.2">
      <c r="A60" s="28">
        <v>750</v>
      </c>
      <c r="B60" s="29">
        <v>75022</v>
      </c>
      <c r="C60" s="30" t="s">
        <v>41</v>
      </c>
      <c r="D60" s="31" t="s">
        <v>42</v>
      </c>
      <c r="E60" s="32">
        <v>500</v>
      </c>
      <c r="F60" s="32">
        <v>500</v>
      </c>
      <c r="G60" s="32">
        <v>0</v>
      </c>
      <c r="ALA60" s="23">
        <v>1</v>
      </c>
      <c r="ALB60" s="23">
        <v>0</v>
      </c>
      <c r="ALC60" s="23">
        <v>0</v>
      </c>
    </row>
    <row r="61" spans="1:993" x14ac:dyDescent="0.2">
      <c r="A61" s="28">
        <v>750</v>
      </c>
      <c r="B61" s="29">
        <v>75022</v>
      </c>
      <c r="C61" s="30" t="s">
        <v>43</v>
      </c>
      <c r="D61" s="31" t="s">
        <v>44</v>
      </c>
      <c r="E61" s="32">
        <v>5000</v>
      </c>
      <c r="F61" s="32">
        <v>5000</v>
      </c>
      <c r="G61" s="32">
        <v>0</v>
      </c>
      <c r="ALA61" s="23">
        <v>1</v>
      </c>
      <c r="ALB61" s="23">
        <v>0</v>
      </c>
      <c r="ALC61" s="23">
        <v>0</v>
      </c>
    </row>
    <row r="62" spans="1:993" x14ac:dyDescent="0.2">
      <c r="A62" s="28">
        <v>750</v>
      </c>
      <c r="B62" s="29">
        <v>75022</v>
      </c>
      <c r="C62" s="30" t="s">
        <v>49</v>
      </c>
      <c r="D62" s="31" t="s">
        <v>50</v>
      </c>
      <c r="E62" s="32">
        <v>2500</v>
      </c>
      <c r="F62" s="32">
        <v>2500</v>
      </c>
      <c r="G62" s="32">
        <v>0</v>
      </c>
      <c r="ALA62" s="23">
        <v>1</v>
      </c>
      <c r="ALB62" s="23">
        <v>0</v>
      </c>
      <c r="ALC62" s="23">
        <v>0</v>
      </c>
    </row>
    <row r="63" spans="1:993" x14ac:dyDescent="0.2">
      <c r="A63" s="28">
        <v>750</v>
      </c>
      <c r="B63" s="29">
        <v>75022</v>
      </c>
      <c r="C63" s="30" t="s">
        <v>51</v>
      </c>
      <c r="D63" s="31" t="s">
        <v>52</v>
      </c>
      <c r="E63" s="32">
        <v>1000</v>
      </c>
      <c r="F63" s="32">
        <v>1000</v>
      </c>
      <c r="G63" s="32">
        <v>0</v>
      </c>
      <c r="ALA63" s="23">
        <v>1</v>
      </c>
      <c r="ALB63" s="23">
        <v>0</v>
      </c>
      <c r="ALC63" s="23">
        <v>0</v>
      </c>
    </row>
    <row r="64" spans="1:993" x14ac:dyDescent="0.2">
      <c r="A64" s="28">
        <v>750</v>
      </c>
      <c r="B64" s="29">
        <v>75022</v>
      </c>
      <c r="C64" s="30" t="s">
        <v>53</v>
      </c>
      <c r="D64" s="31" t="s">
        <v>54</v>
      </c>
      <c r="E64" s="32">
        <v>500</v>
      </c>
      <c r="F64" s="32">
        <v>500</v>
      </c>
      <c r="G64" s="32">
        <v>0</v>
      </c>
      <c r="ALA64" s="23">
        <v>1</v>
      </c>
      <c r="ALB64" s="23">
        <v>0</v>
      </c>
      <c r="ALC64" s="23">
        <v>0</v>
      </c>
    </row>
    <row r="65" spans="1:993" ht="25.5" x14ac:dyDescent="0.2">
      <c r="A65" s="28">
        <v>750</v>
      </c>
      <c r="B65" s="29">
        <v>75022</v>
      </c>
      <c r="C65" s="30" t="s">
        <v>78</v>
      </c>
      <c r="D65" s="31" t="s">
        <v>79</v>
      </c>
      <c r="E65" s="32">
        <v>500</v>
      </c>
      <c r="F65" s="32">
        <v>500</v>
      </c>
      <c r="G65" s="32">
        <v>0</v>
      </c>
      <c r="ALA65" s="23">
        <v>1</v>
      </c>
      <c r="ALB65" s="23">
        <v>0</v>
      </c>
      <c r="ALC65" s="23">
        <v>0</v>
      </c>
    </row>
    <row r="66" spans="1:993" x14ac:dyDescent="0.2">
      <c r="A66" s="28">
        <v>750</v>
      </c>
      <c r="B66" s="26">
        <v>75023</v>
      </c>
      <c r="C66" s="71" t="s">
        <v>80</v>
      </c>
      <c r="D66" s="72"/>
      <c r="E66" s="27">
        <f>SUBTOTAL(9,E$67:E$89)</f>
        <v>3384790</v>
      </c>
      <c r="F66" s="27">
        <f>SUBTOTAL(9,F$67:F$89)</f>
        <v>3234790</v>
      </c>
      <c r="G66" s="27">
        <f>SUBTOTAL(9,G$67:G$89)</f>
        <v>150000</v>
      </c>
      <c r="ALE66" s="23">
        <v>1</v>
      </c>
    </row>
    <row r="67" spans="1:993" x14ac:dyDescent="0.2">
      <c r="A67" s="28">
        <v>750</v>
      </c>
      <c r="B67" s="29">
        <v>75023</v>
      </c>
      <c r="C67" s="30" t="s">
        <v>81</v>
      </c>
      <c r="D67" s="31" t="s">
        <v>82</v>
      </c>
      <c r="E67" s="32">
        <v>6300</v>
      </c>
      <c r="F67" s="32">
        <v>6300</v>
      </c>
      <c r="G67" s="32">
        <v>0</v>
      </c>
      <c r="ALA67" s="23">
        <v>1</v>
      </c>
      <c r="ALB67" s="23">
        <v>0</v>
      </c>
      <c r="ALC67" s="23">
        <v>1</v>
      </c>
    </row>
    <row r="68" spans="1:993" x14ac:dyDescent="0.2">
      <c r="A68" s="28">
        <v>750</v>
      </c>
      <c r="B68" s="29">
        <v>75023</v>
      </c>
      <c r="C68" s="30" t="s">
        <v>35</v>
      </c>
      <c r="D68" s="31" t="s">
        <v>36</v>
      </c>
      <c r="E68" s="32">
        <v>1983140</v>
      </c>
      <c r="F68" s="32">
        <v>1983140</v>
      </c>
      <c r="G68" s="32">
        <v>0</v>
      </c>
      <c r="ALA68" s="23">
        <v>1</v>
      </c>
      <c r="ALB68" s="23">
        <v>0</v>
      </c>
      <c r="ALC68" s="23">
        <v>0</v>
      </c>
    </row>
    <row r="69" spans="1:993" x14ac:dyDescent="0.2">
      <c r="A69" s="28">
        <v>750</v>
      </c>
      <c r="B69" s="29">
        <v>75023</v>
      </c>
      <c r="C69" s="30" t="s">
        <v>71</v>
      </c>
      <c r="D69" s="31" t="s">
        <v>72</v>
      </c>
      <c r="E69" s="32">
        <v>162180</v>
      </c>
      <c r="F69" s="32">
        <v>162180</v>
      </c>
      <c r="G69" s="32">
        <v>0</v>
      </c>
      <c r="ALA69" s="23">
        <v>1</v>
      </c>
      <c r="ALB69" s="23">
        <v>0</v>
      </c>
      <c r="ALC69" s="23">
        <v>0</v>
      </c>
    </row>
    <row r="70" spans="1:993" x14ac:dyDescent="0.2">
      <c r="A70" s="28">
        <v>750</v>
      </c>
      <c r="B70" s="29">
        <v>75023</v>
      </c>
      <c r="C70" s="30" t="s">
        <v>83</v>
      </c>
      <c r="D70" s="31" t="s">
        <v>84</v>
      </c>
      <c r="E70" s="32">
        <v>85000</v>
      </c>
      <c r="F70" s="32">
        <v>85000</v>
      </c>
      <c r="G70" s="32">
        <v>0</v>
      </c>
      <c r="ALA70" s="23">
        <v>1</v>
      </c>
      <c r="ALB70" s="23">
        <v>0</v>
      </c>
      <c r="ALC70" s="23">
        <v>0</v>
      </c>
    </row>
    <row r="71" spans="1:993" x14ac:dyDescent="0.2">
      <c r="A71" s="28">
        <v>750</v>
      </c>
      <c r="B71" s="29">
        <v>75023</v>
      </c>
      <c r="C71" s="30" t="s">
        <v>37</v>
      </c>
      <c r="D71" s="31" t="s">
        <v>38</v>
      </c>
      <c r="E71" s="32">
        <v>361850</v>
      </c>
      <c r="F71" s="32">
        <v>361850</v>
      </c>
      <c r="G71" s="32">
        <v>0</v>
      </c>
      <c r="ALA71" s="23">
        <v>1</v>
      </c>
      <c r="ALB71" s="23">
        <v>0</v>
      </c>
      <c r="ALC71" s="23">
        <v>0</v>
      </c>
    </row>
    <row r="72" spans="1:993" x14ac:dyDescent="0.2">
      <c r="A72" s="28">
        <v>750</v>
      </c>
      <c r="B72" s="29">
        <v>75023</v>
      </c>
      <c r="C72" s="30" t="s">
        <v>39</v>
      </c>
      <c r="D72" s="31" t="s">
        <v>40</v>
      </c>
      <c r="E72" s="32">
        <v>51620</v>
      </c>
      <c r="F72" s="32">
        <v>51620</v>
      </c>
      <c r="G72" s="32">
        <v>0</v>
      </c>
      <c r="ALA72" s="23">
        <v>1</v>
      </c>
      <c r="ALB72" s="23">
        <v>0</v>
      </c>
      <c r="ALC72" s="23">
        <v>0</v>
      </c>
    </row>
    <row r="73" spans="1:993" ht="25.5" x14ac:dyDescent="0.2">
      <c r="A73" s="28">
        <v>750</v>
      </c>
      <c r="B73" s="29">
        <v>75023</v>
      </c>
      <c r="C73" s="30" t="s">
        <v>85</v>
      </c>
      <c r="D73" s="31" t="s">
        <v>86</v>
      </c>
      <c r="E73" s="32">
        <v>18000</v>
      </c>
      <c r="F73" s="32">
        <v>18000</v>
      </c>
      <c r="G73" s="32">
        <v>0</v>
      </c>
      <c r="ALA73" s="23">
        <v>1</v>
      </c>
      <c r="ALB73" s="23">
        <v>0</v>
      </c>
      <c r="ALC73" s="23">
        <v>0</v>
      </c>
    </row>
    <row r="74" spans="1:993" x14ac:dyDescent="0.2">
      <c r="A74" s="28">
        <v>750</v>
      </c>
      <c r="B74" s="29">
        <v>75023</v>
      </c>
      <c r="C74" s="30" t="s">
        <v>41</v>
      </c>
      <c r="D74" s="31" t="s">
        <v>42</v>
      </c>
      <c r="E74" s="32">
        <v>34000</v>
      </c>
      <c r="F74" s="32">
        <v>34000</v>
      </c>
      <c r="G74" s="32">
        <v>0</v>
      </c>
      <c r="ALA74" s="23">
        <v>1</v>
      </c>
      <c r="ALB74" s="23">
        <v>0</v>
      </c>
      <c r="ALC74" s="23">
        <v>0</v>
      </c>
    </row>
    <row r="75" spans="1:993" x14ac:dyDescent="0.2">
      <c r="A75" s="28">
        <v>750</v>
      </c>
      <c r="B75" s="29">
        <v>75023</v>
      </c>
      <c r="C75" s="30" t="s">
        <v>43</v>
      </c>
      <c r="D75" s="31" t="s">
        <v>44</v>
      </c>
      <c r="E75" s="32">
        <v>140000</v>
      </c>
      <c r="F75" s="32">
        <v>140000</v>
      </c>
      <c r="G75" s="32">
        <v>0</v>
      </c>
      <c r="ALA75" s="23">
        <v>1</v>
      </c>
      <c r="ALB75" s="23">
        <v>0</v>
      </c>
      <c r="ALC75" s="23">
        <v>0</v>
      </c>
    </row>
    <row r="76" spans="1:993" x14ac:dyDescent="0.2">
      <c r="A76" s="28">
        <v>750</v>
      </c>
      <c r="B76" s="29">
        <v>75023</v>
      </c>
      <c r="C76" s="30" t="s">
        <v>45</v>
      </c>
      <c r="D76" s="31" t="s">
        <v>46</v>
      </c>
      <c r="E76" s="32">
        <v>60000</v>
      </c>
      <c r="F76" s="32">
        <v>60000</v>
      </c>
      <c r="G76" s="32">
        <v>0</v>
      </c>
      <c r="ALA76" s="23">
        <v>1</v>
      </c>
      <c r="ALB76" s="23">
        <v>0</v>
      </c>
      <c r="ALC76" s="23">
        <v>0</v>
      </c>
    </row>
    <row r="77" spans="1:993" x14ac:dyDescent="0.2">
      <c r="A77" s="28">
        <v>750</v>
      </c>
      <c r="B77" s="29">
        <v>75023</v>
      </c>
      <c r="C77" s="30" t="s">
        <v>47</v>
      </c>
      <c r="D77" s="31" t="s">
        <v>48</v>
      </c>
      <c r="E77" s="32">
        <v>500</v>
      </c>
      <c r="F77" s="32">
        <v>500</v>
      </c>
      <c r="G77" s="32">
        <v>0</v>
      </c>
      <c r="ALA77" s="23">
        <v>1</v>
      </c>
      <c r="ALB77" s="23">
        <v>0</v>
      </c>
      <c r="ALC77" s="23">
        <v>0</v>
      </c>
    </row>
    <row r="78" spans="1:993" x14ac:dyDescent="0.2">
      <c r="A78" s="28">
        <v>750</v>
      </c>
      <c r="B78" s="29">
        <v>75023</v>
      </c>
      <c r="C78" s="30" t="s">
        <v>87</v>
      </c>
      <c r="D78" s="31" t="s">
        <v>88</v>
      </c>
      <c r="E78" s="32">
        <v>1000</v>
      </c>
      <c r="F78" s="32">
        <v>1000</v>
      </c>
      <c r="G78" s="32">
        <v>0</v>
      </c>
      <c r="ALA78" s="23">
        <v>1</v>
      </c>
      <c r="ALB78" s="23">
        <v>0</v>
      </c>
      <c r="ALC78" s="23">
        <v>0</v>
      </c>
    </row>
    <row r="79" spans="1:993" x14ac:dyDescent="0.2">
      <c r="A79" s="28">
        <v>750</v>
      </c>
      <c r="B79" s="29">
        <v>75023</v>
      </c>
      <c r="C79" s="30" t="s">
        <v>49</v>
      </c>
      <c r="D79" s="31" t="s">
        <v>50</v>
      </c>
      <c r="E79" s="32">
        <v>202600</v>
      </c>
      <c r="F79" s="32">
        <v>202600</v>
      </c>
      <c r="G79" s="32">
        <v>0</v>
      </c>
      <c r="ALA79" s="23">
        <v>1</v>
      </c>
      <c r="ALB79" s="23">
        <v>0</v>
      </c>
      <c r="ALC79" s="23">
        <v>0</v>
      </c>
    </row>
    <row r="80" spans="1:993" x14ac:dyDescent="0.2">
      <c r="A80" s="28">
        <v>750</v>
      </c>
      <c r="B80" s="29">
        <v>75023</v>
      </c>
      <c r="C80" s="30" t="s">
        <v>51</v>
      </c>
      <c r="D80" s="31" t="s">
        <v>52</v>
      </c>
      <c r="E80" s="32">
        <v>16000</v>
      </c>
      <c r="F80" s="32">
        <v>16000</v>
      </c>
      <c r="G80" s="32">
        <v>0</v>
      </c>
      <c r="ALA80" s="23">
        <v>1</v>
      </c>
      <c r="ALB80" s="23">
        <v>0</v>
      </c>
      <c r="ALC80" s="23">
        <v>0</v>
      </c>
    </row>
    <row r="81" spans="1:993" ht="25.5" x14ac:dyDescent="0.2">
      <c r="A81" s="28">
        <v>750</v>
      </c>
      <c r="B81" s="29">
        <v>75023</v>
      </c>
      <c r="C81" s="30" t="s">
        <v>67</v>
      </c>
      <c r="D81" s="31" t="s">
        <v>68</v>
      </c>
      <c r="E81" s="32">
        <v>500</v>
      </c>
      <c r="F81" s="32">
        <v>500</v>
      </c>
      <c r="G81" s="32">
        <v>0</v>
      </c>
      <c r="ALA81" s="23">
        <v>1</v>
      </c>
      <c r="ALB81" s="23">
        <v>0</v>
      </c>
      <c r="ALC81" s="23">
        <v>0</v>
      </c>
    </row>
    <row r="82" spans="1:993" x14ac:dyDescent="0.2">
      <c r="A82" s="28">
        <v>750</v>
      </c>
      <c r="B82" s="29">
        <v>75023</v>
      </c>
      <c r="C82" s="30" t="s">
        <v>53</v>
      </c>
      <c r="D82" s="31" t="s">
        <v>54</v>
      </c>
      <c r="E82" s="32">
        <v>30000</v>
      </c>
      <c r="F82" s="32">
        <v>30000</v>
      </c>
      <c r="G82" s="32">
        <v>0</v>
      </c>
      <c r="ALA82" s="23">
        <v>1</v>
      </c>
      <c r="ALB82" s="23">
        <v>0</v>
      </c>
      <c r="ALC82" s="23">
        <v>0</v>
      </c>
    </row>
    <row r="83" spans="1:993" x14ac:dyDescent="0.2">
      <c r="A83" s="28">
        <v>750</v>
      </c>
      <c r="B83" s="29">
        <v>75023</v>
      </c>
      <c r="C83" s="30" t="s">
        <v>55</v>
      </c>
      <c r="D83" s="31" t="s">
        <v>56</v>
      </c>
      <c r="E83" s="32">
        <v>6000</v>
      </c>
      <c r="F83" s="32">
        <v>6000</v>
      </c>
      <c r="G83" s="32">
        <v>0</v>
      </c>
      <c r="ALA83" s="23">
        <v>1</v>
      </c>
      <c r="ALB83" s="23">
        <v>0</v>
      </c>
      <c r="ALC83" s="23">
        <v>0</v>
      </c>
    </row>
    <row r="84" spans="1:993" x14ac:dyDescent="0.2">
      <c r="A84" s="28">
        <v>750</v>
      </c>
      <c r="B84" s="29">
        <v>75023</v>
      </c>
      <c r="C84" s="30" t="s">
        <v>73</v>
      </c>
      <c r="D84" s="31" t="s">
        <v>74</v>
      </c>
      <c r="E84" s="32">
        <v>63400</v>
      </c>
      <c r="F84" s="32">
        <v>63400</v>
      </c>
      <c r="G84" s="32">
        <v>0</v>
      </c>
      <c r="ALA84" s="23">
        <v>1</v>
      </c>
      <c r="ALB84" s="23">
        <v>0</v>
      </c>
      <c r="ALC84" s="23">
        <v>0</v>
      </c>
    </row>
    <row r="85" spans="1:993" x14ac:dyDescent="0.2">
      <c r="A85" s="28">
        <v>750</v>
      </c>
      <c r="B85" s="29">
        <v>75023</v>
      </c>
      <c r="C85" s="30" t="s">
        <v>89</v>
      </c>
      <c r="D85" s="31" t="s">
        <v>90</v>
      </c>
      <c r="E85" s="32">
        <v>100</v>
      </c>
      <c r="F85" s="32">
        <v>100</v>
      </c>
      <c r="G85" s="32">
        <v>0</v>
      </c>
      <c r="ALA85" s="23">
        <v>1</v>
      </c>
      <c r="ALB85" s="23">
        <v>0</v>
      </c>
      <c r="ALC85" s="23">
        <v>0</v>
      </c>
    </row>
    <row r="86" spans="1:993" ht="25.5" x14ac:dyDescent="0.2">
      <c r="A86" s="28">
        <v>750</v>
      </c>
      <c r="B86" s="29">
        <v>75023</v>
      </c>
      <c r="C86" s="30" t="s">
        <v>91</v>
      </c>
      <c r="D86" s="31" t="s">
        <v>92</v>
      </c>
      <c r="E86" s="32">
        <v>100</v>
      </c>
      <c r="F86" s="32">
        <v>100</v>
      </c>
      <c r="G86" s="32">
        <v>0</v>
      </c>
      <c r="ALA86" s="23">
        <v>1</v>
      </c>
      <c r="ALB86" s="23">
        <v>0</v>
      </c>
      <c r="ALC86" s="23">
        <v>0</v>
      </c>
    </row>
    <row r="87" spans="1:993" x14ac:dyDescent="0.2">
      <c r="A87" s="28">
        <v>750</v>
      </c>
      <c r="B87" s="29">
        <v>75023</v>
      </c>
      <c r="C87" s="30" t="s">
        <v>59</v>
      </c>
      <c r="D87" s="31" t="s">
        <v>60</v>
      </c>
      <c r="E87" s="32">
        <v>2500</v>
      </c>
      <c r="F87" s="32">
        <v>2500</v>
      </c>
      <c r="G87" s="32">
        <v>0</v>
      </c>
      <c r="ALA87" s="23">
        <v>1</v>
      </c>
      <c r="ALB87" s="23">
        <v>0</v>
      </c>
      <c r="ALC87" s="23">
        <v>0</v>
      </c>
    </row>
    <row r="88" spans="1:993" ht="25.5" x14ac:dyDescent="0.2">
      <c r="A88" s="28">
        <v>750</v>
      </c>
      <c r="B88" s="29">
        <v>75023</v>
      </c>
      <c r="C88" s="30" t="s">
        <v>78</v>
      </c>
      <c r="D88" s="31" t="s">
        <v>79</v>
      </c>
      <c r="E88" s="32">
        <v>10000</v>
      </c>
      <c r="F88" s="32">
        <v>10000</v>
      </c>
      <c r="G88" s="32">
        <v>0</v>
      </c>
      <c r="ALA88" s="23">
        <v>1</v>
      </c>
      <c r="ALB88" s="23">
        <v>0</v>
      </c>
      <c r="ALC88" s="23">
        <v>0</v>
      </c>
    </row>
    <row r="89" spans="1:993" x14ac:dyDescent="0.2">
      <c r="A89" s="28">
        <v>750</v>
      </c>
      <c r="B89" s="29">
        <v>75023</v>
      </c>
      <c r="C89" s="30" t="s">
        <v>28</v>
      </c>
      <c r="D89" s="31" t="s">
        <v>29</v>
      </c>
      <c r="E89" s="32">
        <v>150000</v>
      </c>
      <c r="F89" s="32">
        <v>0</v>
      </c>
      <c r="G89" s="32">
        <v>150000</v>
      </c>
      <c r="ALA89" s="23">
        <v>1</v>
      </c>
      <c r="ALB89" s="23">
        <v>0</v>
      </c>
      <c r="ALC89" s="23">
        <v>0</v>
      </c>
    </row>
    <row r="90" spans="1:993" x14ac:dyDescent="0.2">
      <c r="A90" s="28">
        <v>750</v>
      </c>
      <c r="B90" s="26">
        <v>75075</v>
      </c>
      <c r="C90" s="71" t="s">
        <v>93</v>
      </c>
      <c r="D90" s="72"/>
      <c r="E90" s="27">
        <f>SUBTOTAL(9,E$91:E$96)</f>
        <v>101540</v>
      </c>
      <c r="F90" s="27">
        <f>SUBTOTAL(9,F$91:F$96)</f>
        <v>101540</v>
      </c>
      <c r="G90" s="27">
        <f>SUBTOTAL(9,G$91:G$96)</f>
        <v>0</v>
      </c>
      <c r="ALE90" s="23">
        <v>1</v>
      </c>
    </row>
    <row r="91" spans="1:993" x14ac:dyDescent="0.2">
      <c r="A91" s="28">
        <v>750</v>
      </c>
      <c r="B91" s="29">
        <v>75075</v>
      </c>
      <c r="C91" s="30" t="s">
        <v>37</v>
      </c>
      <c r="D91" s="31" t="s">
        <v>38</v>
      </c>
      <c r="E91" s="32">
        <v>85</v>
      </c>
      <c r="F91" s="32">
        <v>85</v>
      </c>
      <c r="G91" s="32">
        <v>0</v>
      </c>
      <c r="ALA91" s="23">
        <v>1</v>
      </c>
      <c r="ALB91" s="23">
        <v>0</v>
      </c>
      <c r="ALC91" s="23">
        <v>1</v>
      </c>
    </row>
    <row r="92" spans="1:993" x14ac:dyDescent="0.2">
      <c r="A92" s="28">
        <v>750</v>
      </c>
      <c r="B92" s="29">
        <v>75075</v>
      </c>
      <c r="C92" s="30" t="s">
        <v>39</v>
      </c>
      <c r="D92" s="31" t="s">
        <v>40</v>
      </c>
      <c r="E92" s="32">
        <v>13</v>
      </c>
      <c r="F92" s="32">
        <v>13</v>
      </c>
      <c r="G92" s="32">
        <v>0</v>
      </c>
      <c r="ALA92" s="23">
        <v>1</v>
      </c>
      <c r="ALB92" s="23">
        <v>0</v>
      </c>
      <c r="ALC92" s="23">
        <v>0</v>
      </c>
    </row>
    <row r="93" spans="1:993" x14ac:dyDescent="0.2">
      <c r="A93" s="28">
        <v>750</v>
      </c>
      <c r="B93" s="29">
        <v>75075</v>
      </c>
      <c r="C93" s="30" t="s">
        <v>41</v>
      </c>
      <c r="D93" s="31" t="s">
        <v>42</v>
      </c>
      <c r="E93" s="32">
        <v>500</v>
      </c>
      <c r="F93" s="32">
        <v>500</v>
      </c>
      <c r="G93" s="32">
        <v>0</v>
      </c>
      <c r="ALA93" s="23">
        <v>1</v>
      </c>
      <c r="ALB93" s="23">
        <v>0</v>
      </c>
      <c r="ALC93" s="23">
        <v>0</v>
      </c>
    </row>
    <row r="94" spans="1:993" x14ac:dyDescent="0.2">
      <c r="A94" s="28">
        <v>750</v>
      </c>
      <c r="B94" s="29">
        <v>75075</v>
      </c>
      <c r="C94" s="30" t="s">
        <v>43</v>
      </c>
      <c r="D94" s="31" t="s">
        <v>44</v>
      </c>
      <c r="E94" s="32">
        <v>20645</v>
      </c>
      <c r="F94" s="32">
        <v>20645</v>
      </c>
      <c r="G94" s="32">
        <v>0</v>
      </c>
      <c r="ALA94" s="23">
        <v>1</v>
      </c>
      <c r="ALB94" s="23">
        <v>0</v>
      </c>
      <c r="ALC94" s="23">
        <v>0</v>
      </c>
    </row>
    <row r="95" spans="1:993" x14ac:dyDescent="0.2">
      <c r="A95" s="28">
        <v>750</v>
      </c>
      <c r="B95" s="29">
        <v>75075</v>
      </c>
      <c r="C95" s="30" t="s">
        <v>49</v>
      </c>
      <c r="D95" s="31" t="s">
        <v>50</v>
      </c>
      <c r="E95" s="32">
        <v>76297</v>
      </c>
      <c r="F95" s="32">
        <v>76297</v>
      </c>
      <c r="G95" s="32">
        <v>0</v>
      </c>
      <c r="ALA95" s="23">
        <v>1</v>
      </c>
      <c r="ALB95" s="23">
        <v>0</v>
      </c>
      <c r="ALC95" s="23">
        <v>0</v>
      </c>
    </row>
    <row r="96" spans="1:993" x14ac:dyDescent="0.2">
      <c r="A96" s="28">
        <v>750</v>
      </c>
      <c r="B96" s="29">
        <v>75075</v>
      </c>
      <c r="C96" s="30" t="s">
        <v>55</v>
      </c>
      <c r="D96" s="31" t="s">
        <v>56</v>
      </c>
      <c r="E96" s="32">
        <v>4000</v>
      </c>
      <c r="F96" s="32">
        <v>4000</v>
      </c>
      <c r="G96" s="32">
        <v>0</v>
      </c>
      <c r="ALA96" s="23">
        <v>1</v>
      </c>
      <c r="ALB96" s="23">
        <v>0</v>
      </c>
      <c r="ALC96" s="23">
        <v>0</v>
      </c>
    </row>
    <row r="97" spans="1:993" x14ac:dyDescent="0.2">
      <c r="A97" s="28">
        <v>750</v>
      </c>
      <c r="B97" s="26">
        <v>75095</v>
      </c>
      <c r="C97" s="71" t="s">
        <v>94</v>
      </c>
      <c r="D97" s="72"/>
      <c r="E97" s="27">
        <f>SUBTOTAL(9,E$98:E$107)</f>
        <v>651400</v>
      </c>
      <c r="F97" s="27">
        <f>SUBTOTAL(9,F$98:F$107)</f>
        <v>651400</v>
      </c>
      <c r="G97" s="27">
        <f>SUBTOTAL(9,G$98:G$107)</f>
        <v>0</v>
      </c>
      <c r="ALE97" s="23">
        <v>1</v>
      </c>
    </row>
    <row r="98" spans="1:993" x14ac:dyDescent="0.2">
      <c r="A98" s="28">
        <v>750</v>
      </c>
      <c r="B98" s="29">
        <v>75095</v>
      </c>
      <c r="C98" s="30" t="s">
        <v>81</v>
      </c>
      <c r="D98" s="31" t="s">
        <v>82</v>
      </c>
      <c r="E98" s="32">
        <v>3600</v>
      </c>
      <c r="F98" s="32">
        <v>3600</v>
      </c>
      <c r="G98" s="32">
        <v>0</v>
      </c>
      <c r="ALA98" s="23">
        <v>1</v>
      </c>
      <c r="ALB98" s="23">
        <v>0</v>
      </c>
      <c r="ALC98" s="23">
        <v>1</v>
      </c>
    </row>
    <row r="99" spans="1:993" x14ac:dyDescent="0.2">
      <c r="A99" s="28">
        <v>750</v>
      </c>
      <c r="B99" s="29">
        <v>75095</v>
      </c>
      <c r="C99" s="30" t="s">
        <v>76</v>
      </c>
      <c r="D99" s="31" t="s">
        <v>77</v>
      </c>
      <c r="E99" s="32">
        <v>25000</v>
      </c>
      <c r="F99" s="32">
        <v>25000</v>
      </c>
      <c r="G99" s="32">
        <v>0</v>
      </c>
      <c r="ALA99" s="23">
        <v>1</v>
      </c>
      <c r="ALB99" s="23">
        <v>0</v>
      </c>
      <c r="ALC99" s="23">
        <v>0</v>
      </c>
    </row>
    <row r="100" spans="1:993" x14ac:dyDescent="0.2">
      <c r="A100" s="28">
        <v>750</v>
      </c>
      <c r="B100" s="29">
        <v>75095</v>
      </c>
      <c r="C100" s="30" t="s">
        <v>35</v>
      </c>
      <c r="D100" s="31" t="s">
        <v>36</v>
      </c>
      <c r="E100" s="32">
        <v>356900</v>
      </c>
      <c r="F100" s="32">
        <v>356900</v>
      </c>
      <c r="G100" s="32">
        <v>0</v>
      </c>
      <c r="ALA100" s="23">
        <v>1</v>
      </c>
      <c r="ALB100" s="23">
        <v>0</v>
      </c>
      <c r="ALC100" s="23">
        <v>0</v>
      </c>
    </row>
    <row r="101" spans="1:993" x14ac:dyDescent="0.2">
      <c r="A101" s="28">
        <v>750</v>
      </c>
      <c r="B101" s="29">
        <v>75095</v>
      </c>
      <c r="C101" s="30" t="s">
        <v>71</v>
      </c>
      <c r="D101" s="31" t="s">
        <v>72</v>
      </c>
      <c r="E101" s="32">
        <v>12000</v>
      </c>
      <c r="F101" s="32">
        <v>12000</v>
      </c>
      <c r="G101" s="32">
        <v>0</v>
      </c>
      <c r="ALA101" s="23">
        <v>1</v>
      </c>
      <c r="ALB101" s="23">
        <v>0</v>
      </c>
      <c r="ALC101" s="23">
        <v>0</v>
      </c>
    </row>
    <row r="102" spans="1:993" x14ac:dyDescent="0.2">
      <c r="A102" s="28">
        <v>750</v>
      </c>
      <c r="B102" s="29">
        <v>75095</v>
      </c>
      <c r="C102" s="30" t="s">
        <v>37</v>
      </c>
      <c r="D102" s="31" t="s">
        <v>38</v>
      </c>
      <c r="E102" s="32">
        <v>56410</v>
      </c>
      <c r="F102" s="32">
        <v>56410</v>
      </c>
      <c r="G102" s="32">
        <v>0</v>
      </c>
      <c r="ALA102" s="23">
        <v>1</v>
      </c>
      <c r="ALB102" s="23">
        <v>0</v>
      </c>
      <c r="ALC102" s="23">
        <v>0</v>
      </c>
    </row>
    <row r="103" spans="1:993" x14ac:dyDescent="0.2">
      <c r="A103" s="28">
        <v>750</v>
      </c>
      <c r="B103" s="29">
        <v>75095</v>
      </c>
      <c r="C103" s="30" t="s">
        <v>39</v>
      </c>
      <c r="D103" s="31" t="s">
        <v>40</v>
      </c>
      <c r="E103" s="32">
        <v>7590</v>
      </c>
      <c r="F103" s="32">
        <v>7590</v>
      </c>
      <c r="G103" s="32">
        <v>0</v>
      </c>
      <c r="ALA103" s="23">
        <v>1</v>
      </c>
      <c r="ALB103" s="23">
        <v>0</v>
      </c>
      <c r="ALC103" s="23">
        <v>0</v>
      </c>
    </row>
    <row r="104" spans="1:993" ht="25.5" x14ac:dyDescent="0.2">
      <c r="A104" s="28">
        <v>750</v>
      </c>
      <c r="B104" s="29">
        <v>75095</v>
      </c>
      <c r="C104" s="30" t="s">
        <v>85</v>
      </c>
      <c r="D104" s="31" t="s">
        <v>86</v>
      </c>
      <c r="E104" s="32">
        <v>5400</v>
      </c>
      <c r="F104" s="32">
        <v>5400</v>
      </c>
      <c r="G104" s="32">
        <v>0</v>
      </c>
      <c r="ALA104" s="23">
        <v>1</v>
      </c>
      <c r="ALB104" s="23">
        <v>0</v>
      </c>
      <c r="ALC104" s="23">
        <v>0</v>
      </c>
    </row>
    <row r="105" spans="1:993" x14ac:dyDescent="0.2">
      <c r="A105" s="28">
        <v>750</v>
      </c>
      <c r="B105" s="29">
        <v>75095</v>
      </c>
      <c r="C105" s="30" t="s">
        <v>43</v>
      </c>
      <c r="D105" s="31" t="s">
        <v>44</v>
      </c>
      <c r="E105" s="32">
        <v>2000</v>
      </c>
      <c r="F105" s="32">
        <v>2000</v>
      </c>
      <c r="G105" s="32">
        <v>0</v>
      </c>
      <c r="ALA105" s="23">
        <v>1</v>
      </c>
      <c r="ALB105" s="23">
        <v>0</v>
      </c>
      <c r="ALC105" s="23">
        <v>0</v>
      </c>
    </row>
    <row r="106" spans="1:993" x14ac:dyDescent="0.2">
      <c r="A106" s="28">
        <v>750</v>
      </c>
      <c r="B106" s="29">
        <v>75095</v>
      </c>
      <c r="C106" s="30" t="s">
        <v>87</v>
      </c>
      <c r="D106" s="31" t="s">
        <v>88</v>
      </c>
      <c r="E106" s="32">
        <v>500</v>
      </c>
      <c r="F106" s="32">
        <v>500</v>
      </c>
      <c r="G106" s="32">
        <v>0</v>
      </c>
      <c r="ALA106" s="23">
        <v>1</v>
      </c>
      <c r="ALB106" s="23">
        <v>0</v>
      </c>
      <c r="ALC106" s="23">
        <v>0</v>
      </c>
    </row>
    <row r="107" spans="1:993" x14ac:dyDescent="0.2">
      <c r="A107" s="28">
        <v>750</v>
      </c>
      <c r="B107" s="29">
        <v>75095</v>
      </c>
      <c r="C107" s="30" t="s">
        <v>49</v>
      </c>
      <c r="D107" s="31" t="s">
        <v>50</v>
      </c>
      <c r="E107" s="32">
        <v>182000</v>
      </c>
      <c r="F107" s="32">
        <v>182000</v>
      </c>
      <c r="G107" s="32">
        <v>0</v>
      </c>
      <c r="ALA107" s="23">
        <v>1</v>
      </c>
      <c r="ALB107" s="23">
        <v>0</v>
      </c>
      <c r="ALC107" s="23">
        <v>0</v>
      </c>
    </row>
    <row r="108" spans="1:993" x14ac:dyDescent="0.2">
      <c r="A108" s="24">
        <v>751</v>
      </c>
      <c r="B108" s="75" t="s">
        <v>95</v>
      </c>
      <c r="C108" s="72"/>
      <c r="D108" s="72"/>
      <c r="E108" s="25">
        <f>SUBTOTAL(9,E$109:E$113)</f>
        <v>2508</v>
      </c>
      <c r="F108" s="25">
        <f>SUBTOTAL(9,F$109:F$113)</f>
        <v>2508</v>
      </c>
      <c r="G108" s="25">
        <f>SUBTOTAL(9,G$109:G$113)</f>
        <v>0</v>
      </c>
      <c r="ALD108" s="23">
        <v>1</v>
      </c>
    </row>
    <row r="109" spans="1:993" x14ac:dyDescent="0.2">
      <c r="A109" s="24">
        <v>751</v>
      </c>
      <c r="B109" s="26">
        <v>75101</v>
      </c>
      <c r="C109" s="71" t="s">
        <v>96</v>
      </c>
      <c r="D109" s="72"/>
      <c r="E109" s="27">
        <f>SUBTOTAL(9,E$110:E$113)</f>
        <v>2508</v>
      </c>
      <c r="F109" s="27">
        <f>SUBTOTAL(9,F$110:F$113)</f>
        <v>2508</v>
      </c>
      <c r="G109" s="27">
        <f>SUBTOTAL(9,G$110:G$113)</f>
        <v>0</v>
      </c>
      <c r="ALE109" s="23">
        <v>1</v>
      </c>
    </row>
    <row r="110" spans="1:993" x14ac:dyDescent="0.2">
      <c r="A110" s="28">
        <v>751</v>
      </c>
      <c r="B110" s="29">
        <v>75101</v>
      </c>
      <c r="C110" s="30" t="s">
        <v>35</v>
      </c>
      <c r="D110" s="31" t="s">
        <v>36</v>
      </c>
      <c r="E110" s="32">
        <v>1700</v>
      </c>
      <c r="F110" s="32">
        <v>1700</v>
      </c>
      <c r="G110" s="32">
        <v>0</v>
      </c>
      <c r="ALA110" s="23">
        <v>1</v>
      </c>
      <c r="ALB110" s="23">
        <v>1</v>
      </c>
      <c r="ALC110" s="23">
        <v>1</v>
      </c>
    </row>
    <row r="111" spans="1:993" x14ac:dyDescent="0.2">
      <c r="A111" s="28">
        <v>751</v>
      </c>
      <c r="B111" s="29">
        <v>75101</v>
      </c>
      <c r="C111" s="30" t="s">
        <v>37</v>
      </c>
      <c r="D111" s="31" t="s">
        <v>38</v>
      </c>
      <c r="E111" s="32">
        <v>293</v>
      </c>
      <c r="F111" s="32">
        <v>293</v>
      </c>
      <c r="G111" s="32">
        <v>0</v>
      </c>
      <c r="ALA111" s="23">
        <v>1</v>
      </c>
      <c r="ALB111" s="23">
        <v>0</v>
      </c>
      <c r="ALC111" s="23">
        <v>0</v>
      </c>
    </row>
    <row r="112" spans="1:993" x14ac:dyDescent="0.2">
      <c r="A112" s="28">
        <v>751</v>
      </c>
      <c r="B112" s="29">
        <v>75101</v>
      </c>
      <c r="C112" s="30" t="s">
        <v>39</v>
      </c>
      <c r="D112" s="31" t="s">
        <v>40</v>
      </c>
      <c r="E112" s="32">
        <v>42</v>
      </c>
      <c r="F112" s="32">
        <v>42</v>
      </c>
      <c r="G112" s="32">
        <v>0</v>
      </c>
      <c r="ALA112" s="23">
        <v>1</v>
      </c>
      <c r="ALB112" s="23">
        <v>0</v>
      </c>
      <c r="ALC112" s="23">
        <v>0</v>
      </c>
    </row>
    <row r="113" spans="1:993" x14ac:dyDescent="0.2">
      <c r="A113" s="28">
        <v>751</v>
      </c>
      <c r="B113" s="29">
        <v>75101</v>
      </c>
      <c r="C113" s="30" t="s">
        <v>43</v>
      </c>
      <c r="D113" s="31" t="s">
        <v>44</v>
      </c>
      <c r="E113" s="32">
        <v>473</v>
      </c>
      <c r="F113" s="32">
        <v>473</v>
      </c>
      <c r="G113" s="32">
        <v>0</v>
      </c>
      <c r="ALA113" s="23">
        <v>1</v>
      </c>
      <c r="ALB113" s="23">
        <v>0</v>
      </c>
      <c r="ALC113" s="23">
        <v>0</v>
      </c>
    </row>
    <row r="114" spans="1:993" x14ac:dyDescent="0.2">
      <c r="A114" s="24">
        <v>754</v>
      </c>
      <c r="B114" s="75" t="s">
        <v>97</v>
      </c>
      <c r="C114" s="72"/>
      <c r="D114" s="72"/>
      <c r="E114" s="25">
        <f>SUBTOTAL(9,E$115:E$132)</f>
        <v>205872</v>
      </c>
      <c r="F114" s="25">
        <f>SUBTOTAL(9,F$115:F$132)</f>
        <v>205872</v>
      </c>
      <c r="G114" s="25">
        <f>SUBTOTAL(9,G$115:G$132)</f>
        <v>0</v>
      </c>
      <c r="ALD114" s="23">
        <v>1</v>
      </c>
    </row>
    <row r="115" spans="1:993" x14ac:dyDescent="0.2">
      <c r="A115" s="24">
        <v>754</v>
      </c>
      <c r="B115" s="26">
        <v>75412</v>
      </c>
      <c r="C115" s="71" t="s">
        <v>98</v>
      </c>
      <c r="D115" s="72"/>
      <c r="E115" s="27">
        <f>SUBTOTAL(9,E$116:E$129)</f>
        <v>203472</v>
      </c>
      <c r="F115" s="27">
        <f>SUBTOTAL(9,F$116:F$129)</f>
        <v>203472</v>
      </c>
      <c r="G115" s="27">
        <f>SUBTOTAL(9,G$116:G$129)</f>
        <v>0</v>
      </c>
      <c r="ALE115" s="23">
        <v>1</v>
      </c>
    </row>
    <row r="116" spans="1:993" x14ac:dyDescent="0.2">
      <c r="A116" s="28">
        <v>754</v>
      </c>
      <c r="B116" s="29">
        <v>75412</v>
      </c>
      <c r="C116" s="30" t="s">
        <v>81</v>
      </c>
      <c r="D116" s="31" t="s">
        <v>82</v>
      </c>
      <c r="E116" s="32">
        <v>30670</v>
      </c>
      <c r="F116" s="32">
        <v>30670</v>
      </c>
      <c r="G116" s="32">
        <v>0</v>
      </c>
      <c r="ALA116" s="23">
        <v>1</v>
      </c>
      <c r="ALB116" s="23">
        <v>1</v>
      </c>
      <c r="ALC116" s="23">
        <v>1</v>
      </c>
    </row>
    <row r="117" spans="1:993" x14ac:dyDescent="0.2">
      <c r="A117" s="28">
        <v>754</v>
      </c>
      <c r="B117" s="29">
        <v>75412</v>
      </c>
      <c r="C117" s="30" t="s">
        <v>76</v>
      </c>
      <c r="D117" s="31" t="s">
        <v>77</v>
      </c>
      <c r="E117" s="32">
        <v>29000</v>
      </c>
      <c r="F117" s="32">
        <v>29000</v>
      </c>
      <c r="G117" s="32">
        <v>0</v>
      </c>
      <c r="ALA117" s="23">
        <v>1</v>
      </c>
      <c r="ALB117" s="23">
        <v>0</v>
      </c>
      <c r="ALC117" s="23">
        <v>0</v>
      </c>
    </row>
    <row r="118" spans="1:993" x14ac:dyDescent="0.2">
      <c r="A118" s="28">
        <v>754</v>
      </c>
      <c r="B118" s="29">
        <v>75412</v>
      </c>
      <c r="C118" s="30" t="s">
        <v>37</v>
      </c>
      <c r="D118" s="31" t="s">
        <v>38</v>
      </c>
      <c r="E118" s="32">
        <v>5300</v>
      </c>
      <c r="F118" s="32">
        <v>5300</v>
      </c>
      <c r="G118" s="32">
        <v>0</v>
      </c>
      <c r="ALA118" s="23">
        <v>1</v>
      </c>
      <c r="ALB118" s="23">
        <v>0</v>
      </c>
      <c r="ALC118" s="23">
        <v>0</v>
      </c>
    </row>
    <row r="119" spans="1:993" x14ac:dyDescent="0.2">
      <c r="A119" s="28">
        <v>754</v>
      </c>
      <c r="B119" s="29">
        <v>75412</v>
      </c>
      <c r="C119" s="30" t="s">
        <v>39</v>
      </c>
      <c r="D119" s="31" t="s">
        <v>40</v>
      </c>
      <c r="E119" s="32">
        <v>250</v>
      </c>
      <c r="F119" s="32">
        <v>250</v>
      </c>
      <c r="G119" s="32">
        <v>0</v>
      </c>
      <c r="ALA119" s="23">
        <v>1</v>
      </c>
      <c r="ALB119" s="23">
        <v>0</v>
      </c>
      <c r="ALC119" s="23">
        <v>0</v>
      </c>
    </row>
    <row r="120" spans="1:993" x14ac:dyDescent="0.2">
      <c r="A120" s="28">
        <v>754</v>
      </c>
      <c r="B120" s="29">
        <v>75412</v>
      </c>
      <c r="C120" s="30" t="s">
        <v>41</v>
      </c>
      <c r="D120" s="31" t="s">
        <v>42</v>
      </c>
      <c r="E120" s="32">
        <v>47112</v>
      </c>
      <c r="F120" s="32">
        <v>47112</v>
      </c>
      <c r="G120" s="32">
        <v>0</v>
      </c>
      <c r="ALA120" s="23">
        <v>1</v>
      </c>
      <c r="ALB120" s="23">
        <v>0</v>
      </c>
      <c r="ALC120" s="23">
        <v>0</v>
      </c>
    </row>
    <row r="121" spans="1:993" x14ac:dyDescent="0.2">
      <c r="A121" s="28">
        <v>754</v>
      </c>
      <c r="B121" s="29">
        <v>75412</v>
      </c>
      <c r="C121" s="30" t="s">
        <v>43</v>
      </c>
      <c r="D121" s="31" t="s">
        <v>44</v>
      </c>
      <c r="E121" s="32">
        <v>45000</v>
      </c>
      <c r="F121" s="32">
        <v>45000</v>
      </c>
      <c r="G121" s="32">
        <v>0</v>
      </c>
      <c r="ALA121" s="23">
        <v>1</v>
      </c>
      <c r="ALB121" s="23">
        <v>0</v>
      </c>
      <c r="ALC121" s="23">
        <v>0</v>
      </c>
    </row>
    <row r="122" spans="1:993" x14ac:dyDescent="0.2">
      <c r="A122" s="28">
        <v>754</v>
      </c>
      <c r="B122" s="29">
        <v>75412</v>
      </c>
      <c r="C122" s="30" t="s">
        <v>45</v>
      </c>
      <c r="D122" s="31" t="s">
        <v>46</v>
      </c>
      <c r="E122" s="32">
        <v>6000</v>
      </c>
      <c r="F122" s="32">
        <v>6000</v>
      </c>
      <c r="G122" s="32">
        <v>0</v>
      </c>
      <c r="ALA122" s="23">
        <v>1</v>
      </c>
      <c r="ALB122" s="23">
        <v>0</v>
      </c>
      <c r="ALC122" s="23">
        <v>0</v>
      </c>
    </row>
    <row r="123" spans="1:993" x14ac:dyDescent="0.2">
      <c r="A123" s="28">
        <v>754</v>
      </c>
      <c r="B123" s="29">
        <v>75412</v>
      </c>
      <c r="C123" s="30" t="s">
        <v>47</v>
      </c>
      <c r="D123" s="31" t="s">
        <v>48</v>
      </c>
      <c r="E123" s="32">
        <v>2500</v>
      </c>
      <c r="F123" s="32">
        <v>2500</v>
      </c>
      <c r="G123" s="32">
        <v>0</v>
      </c>
      <c r="ALA123" s="23">
        <v>1</v>
      </c>
      <c r="ALB123" s="23">
        <v>0</v>
      </c>
      <c r="ALC123" s="23">
        <v>0</v>
      </c>
    </row>
    <row r="124" spans="1:993" x14ac:dyDescent="0.2">
      <c r="A124" s="28">
        <v>754</v>
      </c>
      <c r="B124" s="29">
        <v>75412</v>
      </c>
      <c r="C124" s="30" t="s">
        <v>87</v>
      </c>
      <c r="D124" s="31" t="s">
        <v>88</v>
      </c>
      <c r="E124" s="32">
        <v>3540</v>
      </c>
      <c r="F124" s="32">
        <v>3540</v>
      </c>
      <c r="G124" s="32">
        <v>0</v>
      </c>
      <c r="ALA124" s="23">
        <v>1</v>
      </c>
      <c r="ALB124" s="23">
        <v>0</v>
      </c>
      <c r="ALC124" s="23">
        <v>0</v>
      </c>
    </row>
    <row r="125" spans="1:993" x14ac:dyDescent="0.2">
      <c r="A125" s="28">
        <v>754</v>
      </c>
      <c r="B125" s="29">
        <v>75412</v>
      </c>
      <c r="C125" s="30" t="s">
        <v>49</v>
      </c>
      <c r="D125" s="31" t="s">
        <v>50</v>
      </c>
      <c r="E125" s="32">
        <v>14000</v>
      </c>
      <c r="F125" s="32">
        <v>14000</v>
      </c>
      <c r="G125" s="32">
        <v>0</v>
      </c>
      <c r="ALA125" s="23">
        <v>1</v>
      </c>
      <c r="ALB125" s="23">
        <v>0</v>
      </c>
      <c r="ALC125" s="23">
        <v>0</v>
      </c>
    </row>
    <row r="126" spans="1:993" x14ac:dyDescent="0.2">
      <c r="A126" s="28">
        <v>754</v>
      </c>
      <c r="B126" s="29">
        <v>75412</v>
      </c>
      <c r="C126" s="30" t="s">
        <v>51</v>
      </c>
      <c r="D126" s="31" t="s">
        <v>52</v>
      </c>
      <c r="E126" s="32">
        <v>3100</v>
      </c>
      <c r="F126" s="32">
        <v>3100</v>
      </c>
      <c r="G126" s="32">
        <v>0</v>
      </c>
      <c r="ALA126" s="23">
        <v>1</v>
      </c>
      <c r="ALB126" s="23">
        <v>0</v>
      </c>
      <c r="ALC126" s="23">
        <v>0</v>
      </c>
    </row>
    <row r="127" spans="1:993" x14ac:dyDescent="0.2">
      <c r="A127" s="28">
        <v>754</v>
      </c>
      <c r="B127" s="29">
        <v>75412</v>
      </c>
      <c r="C127" s="30" t="s">
        <v>53</v>
      </c>
      <c r="D127" s="31" t="s">
        <v>54</v>
      </c>
      <c r="E127" s="32">
        <v>1000</v>
      </c>
      <c r="F127" s="32">
        <v>1000</v>
      </c>
      <c r="G127" s="32">
        <v>0</v>
      </c>
      <c r="ALA127" s="23">
        <v>1</v>
      </c>
      <c r="ALB127" s="23">
        <v>0</v>
      </c>
      <c r="ALC127" s="23">
        <v>0</v>
      </c>
    </row>
    <row r="128" spans="1:993" x14ac:dyDescent="0.2">
      <c r="A128" s="28">
        <v>754</v>
      </c>
      <c r="B128" s="29">
        <v>75412</v>
      </c>
      <c r="C128" s="30" t="s">
        <v>55</v>
      </c>
      <c r="D128" s="31" t="s">
        <v>56</v>
      </c>
      <c r="E128" s="32">
        <v>13000</v>
      </c>
      <c r="F128" s="32">
        <v>13000</v>
      </c>
      <c r="G128" s="32">
        <v>0</v>
      </c>
      <c r="ALA128" s="23">
        <v>1</v>
      </c>
      <c r="ALB128" s="23">
        <v>0</v>
      </c>
      <c r="ALC128" s="23">
        <v>0</v>
      </c>
    </row>
    <row r="129" spans="1:993" ht="25.5" x14ac:dyDescent="0.2">
      <c r="A129" s="28">
        <v>754</v>
      </c>
      <c r="B129" s="29">
        <v>75412</v>
      </c>
      <c r="C129" s="30" t="s">
        <v>78</v>
      </c>
      <c r="D129" s="31" t="s">
        <v>79</v>
      </c>
      <c r="E129" s="32">
        <v>3000</v>
      </c>
      <c r="F129" s="32">
        <v>3000</v>
      </c>
      <c r="G129" s="32">
        <v>0</v>
      </c>
      <c r="ALA129" s="23">
        <v>1</v>
      </c>
      <c r="ALB129" s="23">
        <v>0</v>
      </c>
      <c r="ALC129" s="23">
        <v>0</v>
      </c>
    </row>
    <row r="130" spans="1:993" x14ac:dyDescent="0.2">
      <c r="A130" s="28">
        <v>754</v>
      </c>
      <c r="B130" s="26">
        <v>75414</v>
      </c>
      <c r="C130" s="71" t="s">
        <v>99</v>
      </c>
      <c r="D130" s="72"/>
      <c r="E130" s="27">
        <f>SUBTOTAL(9,E$131:E$132)</f>
        <v>2400</v>
      </c>
      <c r="F130" s="27">
        <f>SUBTOTAL(9,F$131:F$132)</f>
        <v>2400</v>
      </c>
      <c r="G130" s="27">
        <f>SUBTOTAL(9,G$131:G$132)</f>
        <v>0</v>
      </c>
      <c r="ALE130" s="23">
        <v>1</v>
      </c>
    </row>
    <row r="131" spans="1:993" x14ac:dyDescent="0.2">
      <c r="A131" s="28">
        <v>754</v>
      </c>
      <c r="B131" s="29">
        <v>75414</v>
      </c>
      <c r="C131" s="30" t="s">
        <v>41</v>
      </c>
      <c r="D131" s="31" t="s">
        <v>42</v>
      </c>
      <c r="E131" s="32">
        <v>400</v>
      </c>
      <c r="F131" s="32">
        <v>400</v>
      </c>
      <c r="G131" s="32">
        <v>0</v>
      </c>
      <c r="ALA131" s="23">
        <v>1</v>
      </c>
      <c r="ALB131" s="23">
        <v>0</v>
      </c>
      <c r="ALC131" s="23">
        <v>1</v>
      </c>
    </row>
    <row r="132" spans="1:993" x14ac:dyDescent="0.2">
      <c r="A132" s="28">
        <v>754</v>
      </c>
      <c r="B132" s="29">
        <v>75414</v>
      </c>
      <c r="C132" s="30" t="s">
        <v>43</v>
      </c>
      <c r="D132" s="31" t="s">
        <v>44</v>
      </c>
      <c r="E132" s="32">
        <v>2000</v>
      </c>
      <c r="F132" s="32">
        <v>2000</v>
      </c>
      <c r="G132" s="32">
        <v>0</v>
      </c>
      <c r="ALA132" s="23">
        <v>1</v>
      </c>
      <c r="ALB132" s="23">
        <v>0</v>
      </c>
      <c r="ALC132" s="23">
        <v>0</v>
      </c>
    </row>
    <row r="133" spans="1:993" x14ac:dyDescent="0.2">
      <c r="A133" s="24">
        <v>757</v>
      </c>
      <c r="B133" s="75" t="s">
        <v>100</v>
      </c>
      <c r="C133" s="72"/>
      <c r="D133" s="72"/>
      <c r="E133" s="25">
        <f>SUBTOTAL(9,E$134:E$136)</f>
        <v>330000</v>
      </c>
      <c r="F133" s="25">
        <f>SUBTOTAL(9,F$134:F$136)</f>
        <v>330000</v>
      </c>
      <c r="G133" s="25">
        <f>SUBTOTAL(9,G$134:G$136)</f>
        <v>0</v>
      </c>
      <c r="ALD133" s="23">
        <v>1</v>
      </c>
    </row>
    <row r="134" spans="1:993" x14ac:dyDescent="0.2">
      <c r="A134" s="24">
        <v>757</v>
      </c>
      <c r="B134" s="26">
        <v>75702</v>
      </c>
      <c r="C134" s="71" t="s">
        <v>101</v>
      </c>
      <c r="D134" s="72"/>
      <c r="E134" s="27">
        <f>SUBTOTAL(9,E$135:E$136)</f>
        <v>330000</v>
      </c>
      <c r="F134" s="27">
        <f>SUBTOTAL(9,F$135:F$136)</f>
        <v>330000</v>
      </c>
      <c r="G134" s="27">
        <f>SUBTOTAL(9,G$135:G$136)</f>
        <v>0</v>
      </c>
      <c r="ALE134" s="23">
        <v>1</v>
      </c>
    </row>
    <row r="135" spans="1:993" ht="25.5" x14ac:dyDescent="0.2">
      <c r="A135" s="28">
        <v>757</v>
      </c>
      <c r="B135" s="29">
        <v>75702</v>
      </c>
      <c r="C135" s="30" t="s">
        <v>102</v>
      </c>
      <c r="D135" s="31" t="s">
        <v>103</v>
      </c>
      <c r="E135" s="32">
        <v>30000</v>
      </c>
      <c r="F135" s="32">
        <v>30000</v>
      </c>
      <c r="G135" s="32">
        <v>0</v>
      </c>
      <c r="ALA135" s="23">
        <v>1</v>
      </c>
      <c r="ALB135" s="23">
        <v>1</v>
      </c>
      <c r="ALC135" s="23">
        <v>1</v>
      </c>
    </row>
    <row r="136" spans="1:993" ht="38.25" x14ac:dyDescent="0.2">
      <c r="A136" s="28">
        <v>757</v>
      </c>
      <c r="B136" s="29">
        <v>75702</v>
      </c>
      <c r="C136" s="30" t="s">
        <v>104</v>
      </c>
      <c r="D136" s="31" t="s">
        <v>105</v>
      </c>
      <c r="E136" s="32">
        <v>300000</v>
      </c>
      <c r="F136" s="32">
        <v>300000</v>
      </c>
      <c r="G136" s="32">
        <v>0</v>
      </c>
      <c r="ALA136" s="23">
        <v>1</v>
      </c>
      <c r="ALB136" s="23">
        <v>0</v>
      </c>
      <c r="ALC136" s="23">
        <v>0</v>
      </c>
    </row>
    <row r="137" spans="1:993" x14ac:dyDescent="0.2">
      <c r="A137" s="24">
        <v>758</v>
      </c>
      <c r="B137" s="75" t="s">
        <v>106</v>
      </c>
      <c r="C137" s="72"/>
      <c r="D137" s="72"/>
      <c r="E137" s="25">
        <f>SUBTOTAL(9,E$138:E$142)</f>
        <v>365998</v>
      </c>
      <c r="F137" s="25">
        <f>SUBTOTAL(9,F$138:F$142)</f>
        <v>215998</v>
      </c>
      <c r="G137" s="25">
        <f>SUBTOTAL(9,G$138:G$142)</f>
        <v>150000</v>
      </c>
      <c r="ALD137" s="23">
        <v>1</v>
      </c>
    </row>
    <row r="138" spans="1:993" x14ac:dyDescent="0.2">
      <c r="A138" s="24">
        <v>758</v>
      </c>
      <c r="B138" s="26">
        <v>75814</v>
      </c>
      <c r="C138" s="71" t="s">
        <v>107</v>
      </c>
      <c r="D138" s="72"/>
      <c r="E138" s="27">
        <f>SUBTOTAL(9,E$139:E$139)</f>
        <v>2000</v>
      </c>
      <c r="F138" s="27">
        <f>SUBTOTAL(9,F$139:F$139)</f>
        <v>2000</v>
      </c>
      <c r="G138" s="27">
        <f>SUBTOTAL(9,G$139:G$139)</f>
        <v>0</v>
      </c>
      <c r="ALE138" s="23">
        <v>1</v>
      </c>
    </row>
    <row r="139" spans="1:993" x14ac:dyDescent="0.2">
      <c r="A139" s="28">
        <v>758</v>
      </c>
      <c r="B139" s="29">
        <v>75814</v>
      </c>
      <c r="C139" s="30" t="s">
        <v>49</v>
      </c>
      <c r="D139" s="31" t="s">
        <v>50</v>
      </c>
      <c r="E139" s="32">
        <v>2000</v>
      </c>
      <c r="F139" s="32">
        <v>2000</v>
      </c>
      <c r="G139" s="32">
        <v>0</v>
      </c>
      <c r="ALA139" s="23">
        <v>1</v>
      </c>
      <c r="ALB139" s="23">
        <v>1</v>
      </c>
      <c r="ALC139" s="23">
        <v>1</v>
      </c>
    </row>
    <row r="140" spans="1:993" x14ac:dyDescent="0.2">
      <c r="A140" s="28">
        <v>758</v>
      </c>
      <c r="B140" s="26">
        <v>75818</v>
      </c>
      <c r="C140" s="71" t="s">
        <v>108</v>
      </c>
      <c r="D140" s="72"/>
      <c r="E140" s="27">
        <f>SUBTOTAL(9,E$141:E$142)</f>
        <v>363998</v>
      </c>
      <c r="F140" s="27">
        <f>SUBTOTAL(9,F$141:F$142)</f>
        <v>213998</v>
      </c>
      <c r="G140" s="27">
        <f>SUBTOTAL(9,G$141:G$142)</f>
        <v>150000</v>
      </c>
      <c r="ALE140" s="23">
        <v>1</v>
      </c>
    </row>
    <row r="141" spans="1:993" x14ac:dyDescent="0.2">
      <c r="A141" s="28">
        <v>758</v>
      </c>
      <c r="B141" s="29">
        <v>75818</v>
      </c>
      <c r="C141" s="30" t="s">
        <v>109</v>
      </c>
      <c r="D141" s="31" t="s">
        <v>110</v>
      </c>
      <c r="E141" s="32">
        <v>213998</v>
      </c>
      <c r="F141" s="32">
        <v>213998</v>
      </c>
      <c r="G141" s="32">
        <v>0</v>
      </c>
      <c r="ALA141" s="23">
        <v>1</v>
      </c>
      <c r="ALB141" s="23">
        <v>0</v>
      </c>
      <c r="ALC141" s="23">
        <v>1</v>
      </c>
    </row>
    <row r="142" spans="1:993" x14ac:dyDescent="0.2">
      <c r="A142" s="28">
        <v>758</v>
      </c>
      <c r="B142" s="29">
        <v>75818</v>
      </c>
      <c r="C142" s="30" t="s">
        <v>111</v>
      </c>
      <c r="D142" s="31" t="s">
        <v>112</v>
      </c>
      <c r="E142" s="32">
        <v>150000</v>
      </c>
      <c r="F142" s="32">
        <v>0</v>
      </c>
      <c r="G142" s="32">
        <v>150000</v>
      </c>
      <c r="ALA142" s="23">
        <v>1</v>
      </c>
      <c r="ALB142" s="23">
        <v>0</v>
      </c>
      <c r="ALC142" s="23">
        <v>0</v>
      </c>
    </row>
    <row r="143" spans="1:993" x14ac:dyDescent="0.2">
      <c r="A143" s="24">
        <v>801</v>
      </c>
      <c r="B143" s="75" t="s">
        <v>113</v>
      </c>
      <c r="C143" s="72"/>
      <c r="D143" s="72"/>
      <c r="E143" s="25">
        <f>SUBTOTAL(9,E$144:E$246)</f>
        <v>17271321</v>
      </c>
      <c r="F143" s="25">
        <f>SUBTOTAL(9,F$144:F$246)</f>
        <v>15321321</v>
      </c>
      <c r="G143" s="25">
        <f>SUBTOTAL(9,G$144:G$246)</f>
        <v>1950000</v>
      </c>
      <c r="ALD143" s="23">
        <v>1</v>
      </c>
    </row>
    <row r="144" spans="1:993" x14ac:dyDescent="0.2">
      <c r="A144" s="24">
        <v>801</v>
      </c>
      <c r="B144" s="26">
        <v>80101</v>
      </c>
      <c r="C144" s="71" t="s">
        <v>114</v>
      </c>
      <c r="D144" s="72"/>
      <c r="E144" s="27">
        <f>SUBTOTAL(9,E$145:E$163)</f>
        <v>10485228</v>
      </c>
      <c r="F144" s="27">
        <f>SUBTOTAL(9,F$145:F$163)</f>
        <v>8535228</v>
      </c>
      <c r="G144" s="27">
        <f>SUBTOTAL(9,G$145:G$163)</f>
        <v>1950000</v>
      </c>
      <c r="ALE144" s="23">
        <v>1</v>
      </c>
    </row>
    <row r="145" spans="1:991" x14ac:dyDescent="0.2">
      <c r="A145" s="28">
        <v>801</v>
      </c>
      <c r="B145" s="29">
        <v>80101</v>
      </c>
      <c r="C145" s="30" t="s">
        <v>81</v>
      </c>
      <c r="D145" s="31" t="s">
        <v>82</v>
      </c>
      <c r="E145" s="32">
        <v>452368</v>
      </c>
      <c r="F145" s="32">
        <v>452368</v>
      </c>
      <c r="G145" s="32">
        <v>0</v>
      </c>
      <c r="ALA145" s="23">
        <v>1</v>
      </c>
      <c r="ALB145" s="23">
        <v>1</v>
      </c>
      <c r="ALC145" s="23">
        <v>1</v>
      </c>
    </row>
    <row r="146" spans="1:991" x14ac:dyDescent="0.2">
      <c r="A146" s="28">
        <v>801</v>
      </c>
      <c r="B146" s="29">
        <v>80101</v>
      </c>
      <c r="C146" s="30" t="s">
        <v>35</v>
      </c>
      <c r="D146" s="31" t="s">
        <v>36</v>
      </c>
      <c r="E146" s="32">
        <v>5408169</v>
      </c>
      <c r="F146" s="32">
        <v>5408169</v>
      </c>
      <c r="G146" s="32">
        <v>0</v>
      </c>
      <c r="ALA146" s="23">
        <v>1</v>
      </c>
      <c r="ALB146" s="23">
        <v>0</v>
      </c>
      <c r="ALC146" s="23">
        <v>0</v>
      </c>
    </row>
    <row r="147" spans="1:991" x14ac:dyDescent="0.2">
      <c r="A147" s="28">
        <v>801</v>
      </c>
      <c r="B147" s="29">
        <v>80101</v>
      </c>
      <c r="C147" s="30" t="s">
        <v>71</v>
      </c>
      <c r="D147" s="31" t="s">
        <v>72</v>
      </c>
      <c r="E147" s="32">
        <v>494169</v>
      </c>
      <c r="F147" s="32">
        <v>494169</v>
      </c>
      <c r="G147" s="32">
        <v>0</v>
      </c>
      <c r="ALA147" s="23">
        <v>1</v>
      </c>
      <c r="ALB147" s="23">
        <v>0</v>
      </c>
      <c r="ALC147" s="23">
        <v>0</v>
      </c>
    </row>
    <row r="148" spans="1:991" x14ac:dyDescent="0.2">
      <c r="A148" s="28">
        <v>801</v>
      </c>
      <c r="B148" s="29">
        <v>80101</v>
      </c>
      <c r="C148" s="30" t="s">
        <v>37</v>
      </c>
      <c r="D148" s="31" t="s">
        <v>38</v>
      </c>
      <c r="E148" s="32">
        <v>1073876</v>
      </c>
      <c r="F148" s="32">
        <v>1073876</v>
      </c>
      <c r="G148" s="32">
        <v>0</v>
      </c>
      <c r="ALA148" s="23">
        <v>1</v>
      </c>
      <c r="ALB148" s="23">
        <v>0</v>
      </c>
      <c r="ALC148" s="23">
        <v>0</v>
      </c>
    </row>
    <row r="149" spans="1:991" x14ac:dyDescent="0.2">
      <c r="A149" s="28">
        <v>801</v>
      </c>
      <c r="B149" s="29">
        <v>80101</v>
      </c>
      <c r="C149" s="30" t="s">
        <v>39</v>
      </c>
      <c r="D149" s="31" t="s">
        <v>40</v>
      </c>
      <c r="E149" s="32">
        <v>151492</v>
      </c>
      <c r="F149" s="32">
        <v>151492</v>
      </c>
      <c r="G149" s="32">
        <v>0</v>
      </c>
      <c r="ALA149" s="23">
        <v>1</v>
      </c>
      <c r="ALB149" s="23">
        <v>0</v>
      </c>
      <c r="ALC149" s="23">
        <v>0</v>
      </c>
    </row>
    <row r="150" spans="1:991" ht="25.5" x14ac:dyDescent="0.2">
      <c r="A150" s="28">
        <v>801</v>
      </c>
      <c r="B150" s="29">
        <v>80101</v>
      </c>
      <c r="C150" s="30" t="s">
        <v>85</v>
      </c>
      <c r="D150" s="31" t="s">
        <v>86</v>
      </c>
      <c r="E150" s="32">
        <v>6000</v>
      </c>
      <c r="F150" s="32">
        <v>6000</v>
      </c>
      <c r="G150" s="32">
        <v>0</v>
      </c>
      <c r="ALA150" s="23">
        <v>1</v>
      </c>
      <c r="ALB150" s="23">
        <v>0</v>
      </c>
      <c r="ALC150" s="23">
        <v>0</v>
      </c>
    </row>
    <row r="151" spans="1:991" x14ac:dyDescent="0.2">
      <c r="A151" s="28">
        <v>801</v>
      </c>
      <c r="B151" s="29">
        <v>80101</v>
      </c>
      <c r="C151" s="30" t="s">
        <v>41</v>
      </c>
      <c r="D151" s="31" t="s">
        <v>42</v>
      </c>
      <c r="E151" s="32">
        <v>12000</v>
      </c>
      <c r="F151" s="32">
        <v>12000</v>
      </c>
      <c r="G151" s="32">
        <v>0</v>
      </c>
      <c r="ALA151" s="23">
        <v>1</v>
      </c>
      <c r="ALB151" s="23">
        <v>0</v>
      </c>
      <c r="ALC151" s="23">
        <v>0</v>
      </c>
    </row>
    <row r="152" spans="1:991" x14ac:dyDescent="0.2">
      <c r="A152" s="28">
        <v>801</v>
      </c>
      <c r="B152" s="29">
        <v>80101</v>
      </c>
      <c r="C152" s="30" t="s">
        <v>43</v>
      </c>
      <c r="D152" s="31" t="s">
        <v>44</v>
      </c>
      <c r="E152" s="32">
        <v>102354</v>
      </c>
      <c r="F152" s="32">
        <v>102354</v>
      </c>
      <c r="G152" s="32">
        <v>0</v>
      </c>
      <c r="ALA152" s="23">
        <v>1</v>
      </c>
      <c r="ALB152" s="23">
        <v>0</v>
      </c>
      <c r="ALC152" s="23">
        <v>0</v>
      </c>
    </row>
    <row r="153" spans="1:991" x14ac:dyDescent="0.2">
      <c r="A153" s="28">
        <v>801</v>
      </c>
      <c r="B153" s="29">
        <v>80101</v>
      </c>
      <c r="C153" s="30" t="s">
        <v>115</v>
      </c>
      <c r="D153" s="31" t="s">
        <v>116</v>
      </c>
      <c r="E153" s="32">
        <v>20500</v>
      </c>
      <c r="F153" s="32">
        <v>20500</v>
      </c>
      <c r="G153" s="32">
        <v>0</v>
      </c>
      <c r="ALA153" s="23">
        <v>1</v>
      </c>
      <c r="ALB153" s="23">
        <v>0</v>
      </c>
      <c r="ALC153" s="23">
        <v>0</v>
      </c>
    </row>
    <row r="154" spans="1:991" x14ac:dyDescent="0.2">
      <c r="A154" s="28">
        <v>801</v>
      </c>
      <c r="B154" s="29">
        <v>80101</v>
      </c>
      <c r="C154" s="30" t="s">
        <v>45</v>
      </c>
      <c r="D154" s="31" t="s">
        <v>46</v>
      </c>
      <c r="E154" s="32">
        <v>233622</v>
      </c>
      <c r="F154" s="32">
        <v>233622</v>
      </c>
      <c r="G154" s="32">
        <v>0</v>
      </c>
      <c r="ALA154" s="23">
        <v>1</v>
      </c>
      <c r="ALB154" s="23">
        <v>0</v>
      </c>
      <c r="ALC154" s="23">
        <v>0</v>
      </c>
    </row>
    <row r="155" spans="1:991" x14ac:dyDescent="0.2">
      <c r="A155" s="28">
        <v>801</v>
      </c>
      <c r="B155" s="29">
        <v>80101</v>
      </c>
      <c r="C155" s="30" t="s">
        <v>47</v>
      </c>
      <c r="D155" s="31" t="s">
        <v>48</v>
      </c>
      <c r="E155" s="32">
        <v>3500</v>
      </c>
      <c r="F155" s="32">
        <v>3500</v>
      </c>
      <c r="G155" s="32">
        <v>0</v>
      </c>
      <c r="ALA155" s="23">
        <v>1</v>
      </c>
      <c r="ALB155" s="23">
        <v>0</v>
      </c>
      <c r="ALC155" s="23">
        <v>0</v>
      </c>
    </row>
    <row r="156" spans="1:991" x14ac:dyDescent="0.2">
      <c r="A156" s="28">
        <v>801</v>
      </c>
      <c r="B156" s="29">
        <v>80101</v>
      </c>
      <c r="C156" s="30" t="s">
        <v>87</v>
      </c>
      <c r="D156" s="31" t="s">
        <v>88</v>
      </c>
      <c r="E156" s="32">
        <v>3500</v>
      </c>
      <c r="F156" s="32">
        <v>3500</v>
      </c>
      <c r="G156" s="32">
        <v>0</v>
      </c>
      <c r="ALA156" s="23">
        <v>1</v>
      </c>
      <c r="ALB156" s="23">
        <v>0</v>
      </c>
      <c r="ALC156" s="23">
        <v>0</v>
      </c>
    </row>
    <row r="157" spans="1:991" x14ac:dyDescent="0.2">
      <c r="A157" s="28">
        <v>801</v>
      </c>
      <c r="B157" s="29">
        <v>80101</v>
      </c>
      <c r="C157" s="30" t="s">
        <v>49</v>
      </c>
      <c r="D157" s="31" t="s">
        <v>50</v>
      </c>
      <c r="E157" s="32">
        <v>128076.00000000001</v>
      </c>
      <c r="F157" s="32">
        <v>128076.00000000001</v>
      </c>
      <c r="G157" s="32">
        <v>0</v>
      </c>
      <c r="ALA157" s="23">
        <v>1</v>
      </c>
      <c r="ALB157" s="23">
        <v>0</v>
      </c>
      <c r="ALC157" s="23">
        <v>0</v>
      </c>
    </row>
    <row r="158" spans="1:991" x14ac:dyDescent="0.2">
      <c r="A158" s="28">
        <v>801</v>
      </c>
      <c r="B158" s="29">
        <v>80101</v>
      </c>
      <c r="C158" s="30" t="s">
        <v>51</v>
      </c>
      <c r="D158" s="31" t="s">
        <v>52</v>
      </c>
      <c r="E158" s="32">
        <v>7600</v>
      </c>
      <c r="F158" s="32">
        <v>7600</v>
      </c>
      <c r="G158" s="32">
        <v>0</v>
      </c>
      <c r="ALA158" s="23">
        <v>1</v>
      </c>
      <c r="ALB158" s="23">
        <v>0</v>
      </c>
      <c r="ALC158" s="23">
        <v>0</v>
      </c>
    </row>
    <row r="159" spans="1:991" x14ac:dyDescent="0.2">
      <c r="A159" s="28">
        <v>801</v>
      </c>
      <c r="B159" s="29">
        <v>80101</v>
      </c>
      <c r="C159" s="30" t="s">
        <v>53</v>
      </c>
      <c r="D159" s="31" t="s">
        <v>54</v>
      </c>
      <c r="E159" s="32">
        <v>2900</v>
      </c>
      <c r="F159" s="32">
        <v>2900</v>
      </c>
      <c r="G159" s="32">
        <v>0</v>
      </c>
      <c r="ALA159" s="23">
        <v>1</v>
      </c>
      <c r="ALB159" s="23">
        <v>0</v>
      </c>
      <c r="ALC159" s="23">
        <v>0</v>
      </c>
    </row>
    <row r="160" spans="1:991" x14ac:dyDescent="0.2">
      <c r="A160" s="28">
        <v>801</v>
      </c>
      <c r="B160" s="29">
        <v>80101</v>
      </c>
      <c r="C160" s="30" t="s">
        <v>55</v>
      </c>
      <c r="D160" s="31" t="s">
        <v>56</v>
      </c>
      <c r="E160" s="32">
        <v>6300</v>
      </c>
      <c r="F160" s="32">
        <v>6300</v>
      </c>
      <c r="G160" s="32">
        <v>0</v>
      </c>
      <c r="ALA160" s="23">
        <v>1</v>
      </c>
      <c r="ALB160" s="23">
        <v>0</v>
      </c>
      <c r="ALC160" s="23">
        <v>0</v>
      </c>
    </row>
    <row r="161" spans="1:993" x14ac:dyDescent="0.2">
      <c r="A161" s="28">
        <v>801</v>
      </c>
      <c r="B161" s="29">
        <v>80101</v>
      </c>
      <c r="C161" s="30" t="s">
        <v>73</v>
      </c>
      <c r="D161" s="31" t="s">
        <v>74</v>
      </c>
      <c r="E161" s="32">
        <v>428302</v>
      </c>
      <c r="F161" s="32">
        <v>428302</v>
      </c>
      <c r="G161" s="32">
        <v>0</v>
      </c>
      <c r="ALA161" s="23">
        <v>1</v>
      </c>
      <c r="ALB161" s="23">
        <v>0</v>
      </c>
      <c r="ALC161" s="23">
        <v>0</v>
      </c>
    </row>
    <row r="162" spans="1:993" ht="25.5" x14ac:dyDescent="0.2">
      <c r="A162" s="28">
        <v>801</v>
      </c>
      <c r="B162" s="29">
        <v>80101</v>
      </c>
      <c r="C162" s="30" t="s">
        <v>78</v>
      </c>
      <c r="D162" s="31" t="s">
        <v>79</v>
      </c>
      <c r="E162" s="32">
        <v>500</v>
      </c>
      <c r="F162" s="32">
        <v>500</v>
      </c>
      <c r="G162" s="32">
        <v>0</v>
      </c>
      <c r="ALA162" s="23">
        <v>1</v>
      </c>
      <c r="ALB162" s="23">
        <v>0</v>
      </c>
      <c r="ALC162" s="23">
        <v>0</v>
      </c>
    </row>
    <row r="163" spans="1:993" x14ac:dyDescent="0.2">
      <c r="A163" s="28">
        <v>801</v>
      </c>
      <c r="B163" s="29">
        <v>80101</v>
      </c>
      <c r="C163" s="30" t="s">
        <v>28</v>
      </c>
      <c r="D163" s="31" t="s">
        <v>29</v>
      </c>
      <c r="E163" s="32">
        <v>1950000</v>
      </c>
      <c r="F163" s="32">
        <v>0</v>
      </c>
      <c r="G163" s="32">
        <v>1950000</v>
      </c>
      <c r="ALA163" s="23">
        <v>1</v>
      </c>
      <c r="ALB163" s="23">
        <v>0</v>
      </c>
      <c r="ALC163" s="23">
        <v>0</v>
      </c>
    </row>
    <row r="164" spans="1:993" x14ac:dyDescent="0.2">
      <c r="A164" s="28">
        <v>801</v>
      </c>
      <c r="B164" s="26">
        <v>80103</v>
      </c>
      <c r="C164" s="71" t="s">
        <v>117</v>
      </c>
      <c r="D164" s="72"/>
      <c r="E164" s="27">
        <f>SUBTOTAL(9,E$165:E$176)</f>
        <v>912890</v>
      </c>
      <c r="F164" s="27">
        <f>SUBTOTAL(9,F$165:F$176)</f>
        <v>912890</v>
      </c>
      <c r="G164" s="27">
        <f>SUBTOTAL(9,G$165:G$176)</f>
        <v>0</v>
      </c>
      <c r="ALE164" s="23">
        <v>1</v>
      </c>
    </row>
    <row r="165" spans="1:993" x14ac:dyDescent="0.2">
      <c r="A165" s="28">
        <v>801</v>
      </c>
      <c r="B165" s="29">
        <v>80103</v>
      </c>
      <c r="C165" s="30" t="s">
        <v>81</v>
      </c>
      <c r="D165" s="31" t="s">
        <v>82</v>
      </c>
      <c r="E165" s="32">
        <v>60945</v>
      </c>
      <c r="F165" s="32">
        <v>60945</v>
      </c>
      <c r="G165" s="32">
        <v>0</v>
      </c>
      <c r="ALA165" s="23">
        <v>1</v>
      </c>
      <c r="ALB165" s="23">
        <v>0</v>
      </c>
      <c r="ALC165" s="23">
        <v>1</v>
      </c>
    </row>
    <row r="166" spans="1:993" x14ac:dyDescent="0.2">
      <c r="A166" s="28">
        <v>801</v>
      </c>
      <c r="B166" s="29">
        <v>80103</v>
      </c>
      <c r="C166" s="30" t="s">
        <v>35</v>
      </c>
      <c r="D166" s="31" t="s">
        <v>36</v>
      </c>
      <c r="E166" s="32">
        <v>609596</v>
      </c>
      <c r="F166" s="32">
        <v>609596</v>
      </c>
      <c r="G166" s="32">
        <v>0</v>
      </c>
      <c r="ALA166" s="23">
        <v>1</v>
      </c>
      <c r="ALB166" s="23">
        <v>0</v>
      </c>
      <c r="ALC166" s="23">
        <v>0</v>
      </c>
    </row>
    <row r="167" spans="1:993" x14ac:dyDescent="0.2">
      <c r="A167" s="28">
        <v>801</v>
      </c>
      <c r="B167" s="29">
        <v>80103</v>
      </c>
      <c r="C167" s="30" t="s">
        <v>71</v>
      </c>
      <c r="D167" s="31" t="s">
        <v>72</v>
      </c>
      <c r="E167" s="32">
        <v>57147</v>
      </c>
      <c r="F167" s="32">
        <v>57147</v>
      </c>
      <c r="G167" s="32">
        <v>0</v>
      </c>
      <c r="ALA167" s="23">
        <v>1</v>
      </c>
      <c r="ALB167" s="23">
        <v>0</v>
      </c>
      <c r="ALC167" s="23">
        <v>0</v>
      </c>
    </row>
    <row r="168" spans="1:993" x14ac:dyDescent="0.2">
      <c r="A168" s="28">
        <v>801</v>
      </c>
      <c r="B168" s="29">
        <v>80103</v>
      </c>
      <c r="C168" s="30" t="s">
        <v>37</v>
      </c>
      <c r="D168" s="31" t="s">
        <v>38</v>
      </c>
      <c r="E168" s="32">
        <v>124330</v>
      </c>
      <c r="F168" s="32">
        <v>124330</v>
      </c>
      <c r="G168" s="32">
        <v>0</v>
      </c>
      <c r="ALA168" s="23">
        <v>1</v>
      </c>
      <c r="ALB168" s="23">
        <v>0</v>
      </c>
      <c r="ALC168" s="23">
        <v>0</v>
      </c>
    </row>
    <row r="169" spans="1:993" x14ac:dyDescent="0.2">
      <c r="A169" s="28">
        <v>801</v>
      </c>
      <c r="B169" s="29">
        <v>80103</v>
      </c>
      <c r="C169" s="30" t="s">
        <v>39</v>
      </c>
      <c r="D169" s="31" t="s">
        <v>40</v>
      </c>
      <c r="E169" s="32">
        <v>17972</v>
      </c>
      <c r="F169" s="32">
        <v>17972</v>
      </c>
      <c r="G169" s="32">
        <v>0</v>
      </c>
      <c r="ALA169" s="23">
        <v>1</v>
      </c>
      <c r="ALB169" s="23">
        <v>0</v>
      </c>
      <c r="ALC169" s="23">
        <v>0</v>
      </c>
    </row>
    <row r="170" spans="1:993" x14ac:dyDescent="0.2">
      <c r="A170" s="28">
        <v>801</v>
      </c>
      <c r="B170" s="29">
        <v>80103</v>
      </c>
      <c r="C170" s="30" t="s">
        <v>41</v>
      </c>
      <c r="D170" s="31" t="s">
        <v>42</v>
      </c>
      <c r="E170" s="32">
        <v>500</v>
      </c>
      <c r="F170" s="32">
        <v>500</v>
      </c>
      <c r="G170" s="32">
        <v>0</v>
      </c>
      <c r="ALA170" s="23">
        <v>1</v>
      </c>
      <c r="ALB170" s="23">
        <v>0</v>
      </c>
      <c r="ALC170" s="23">
        <v>0</v>
      </c>
    </row>
    <row r="171" spans="1:993" x14ac:dyDescent="0.2">
      <c r="A171" s="28">
        <v>801</v>
      </c>
      <c r="B171" s="29">
        <v>80103</v>
      </c>
      <c r="C171" s="30" t="s">
        <v>43</v>
      </c>
      <c r="D171" s="31" t="s">
        <v>44</v>
      </c>
      <c r="E171" s="32">
        <v>5200</v>
      </c>
      <c r="F171" s="32">
        <v>5200</v>
      </c>
      <c r="G171" s="32">
        <v>0</v>
      </c>
      <c r="ALA171" s="23">
        <v>1</v>
      </c>
      <c r="ALB171" s="23">
        <v>0</v>
      </c>
      <c r="ALC171" s="23">
        <v>0</v>
      </c>
    </row>
    <row r="172" spans="1:993" x14ac:dyDescent="0.2">
      <c r="A172" s="28">
        <v>801</v>
      </c>
      <c r="B172" s="29">
        <v>80103</v>
      </c>
      <c r="C172" s="30" t="s">
        <v>115</v>
      </c>
      <c r="D172" s="31" t="s">
        <v>116</v>
      </c>
      <c r="E172" s="32">
        <v>3500</v>
      </c>
      <c r="F172" s="32">
        <v>3500</v>
      </c>
      <c r="G172" s="32">
        <v>0</v>
      </c>
      <c r="ALA172" s="23">
        <v>1</v>
      </c>
      <c r="ALB172" s="23">
        <v>0</v>
      </c>
      <c r="ALC172" s="23">
        <v>0</v>
      </c>
    </row>
    <row r="173" spans="1:993" x14ac:dyDescent="0.2">
      <c r="A173" s="28">
        <v>801</v>
      </c>
      <c r="B173" s="29">
        <v>80103</v>
      </c>
      <c r="C173" s="30" t="s">
        <v>47</v>
      </c>
      <c r="D173" s="31" t="s">
        <v>48</v>
      </c>
      <c r="E173" s="32">
        <v>500</v>
      </c>
      <c r="F173" s="32">
        <v>500</v>
      </c>
      <c r="G173" s="32">
        <v>0</v>
      </c>
      <c r="ALA173" s="23">
        <v>1</v>
      </c>
      <c r="ALB173" s="23">
        <v>0</v>
      </c>
      <c r="ALC173" s="23">
        <v>0</v>
      </c>
    </row>
    <row r="174" spans="1:993" x14ac:dyDescent="0.2">
      <c r="A174" s="28">
        <v>801</v>
      </c>
      <c r="B174" s="29">
        <v>80103</v>
      </c>
      <c r="C174" s="30" t="s">
        <v>87</v>
      </c>
      <c r="D174" s="31" t="s">
        <v>88</v>
      </c>
      <c r="E174" s="32">
        <v>1350</v>
      </c>
      <c r="F174" s="32">
        <v>1350</v>
      </c>
      <c r="G174" s="32">
        <v>0</v>
      </c>
      <c r="ALA174" s="23">
        <v>1</v>
      </c>
      <c r="ALB174" s="23">
        <v>0</v>
      </c>
      <c r="ALC174" s="23">
        <v>0</v>
      </c>
    </row>
    <row r="175" spans="1:993" x14ac:dyDescent="0.2">
      <c r="A175" s="28">
        <v>801</v>
      </c>
      <c r="B175" s="29">
        <v>80103</v>
      </c>
      <c r="C175" s="30" t="s">
        <v>49</v>
      </c>
      <c r="D175" s="31" t="s">
        <v>50</v>
      </c>
      <c r="E175" s="32">
        <v>500</v>
      </c>
      <c r="F175" s="32">
        <v>500</v>
      </c>
      <c r="G175" s="32">
        <v>0</v>
      </c>
      <c r="ALA175" s="23">
        <v>1</v>
      </c>
      <c r="ALB175" s="23">
        <v>0</v>
      </c>
      <c r="ALC175" s="23">
        <v>0</v>
      </c>
    </row>
    <row r="176" spans="1:993" x14ac:dyDescent="0.2">
      <c r="A176" s="28">
        <v>801</v>
      </c>
      <c r="B176" s="29">
        <v>80103</v>
      </c>
      <c r="C176" s="30" t="s">
        <v>73</v>
      </c>
      <c r="D176" s="31" t="s">
        <v>74</v>
      </c>
      <c r="E176" s="32">
        <v>31350</v>
      </c>
      <c r="F176" s="32">
        <v>31350</v>
      </c>
      <c r="G176" s="32">
        <v>0</v>
      </c>
      <c r="ALA176" s="23">
        <v>1</v>
      </c>
      <c r="ALB176" s="23">
        <v>0</v>
      </c>
      <c r="ALC176" s="23">
        <v>0</v>
      </c>
    </row>
    <row r="177" spans="1:993" x14ac:dyDescent="0.2">
      <c r="A177" s="28">
        <v>801</v>
      </c>
      <c r="B177" s="26">
        <v>80104</v>
      </c>
      <c r="C177" s="71" t="s">
        <v>118</v>
      </c>
      <c r="D177" s="72"/>
      <c r="E177" s="27">
        <f>SUBTOTAL(9,E$178:E$195)</f>
        <v>1092202</v>
      </c>
      <c r="F177" s="27">
        <f>SUBTOTAL(9,F$178:F$195)</f>
        <v>1092202</v>
      </c>
      <c r="G177" s="27">
        <f>SUBTOTAL(9,G$178:G$195)</f>
        <v>0</v>
      </c>
      <c r="ALE177" s="23">
        <v>1</v>
      </c>
    </row>
    <row r="178" spans="1:993" x14ac:dyDescent="0.2">
      <c r="A178" s="28">
        <v>801</v>
      </c>
      <c r="B178" s="29">
        <v>80104</v>
      </c>
      <c r="C178" s="30" t="s">
        <v>81</v>
      </c>
      <c r="D178" s="31" t="s">
        <v>82</v>
      </c>
      <c r="E178" s="32">
        <v>29800</v>
      </c>
      <c r="F178" s="32">
        <v>29800</v>
      </c>
      <c r="G178" s="32">
        <v>0</v>
      </c>
      <c r="ALA178" s="23">
        <v>1</v>
      </c>
      <c r="ALB178" s="23">
        <v>0</v>
      </c>
      <c r="ALC178" s="23">
        <v>1</v>
      </c>
    </row>
    <row r="179" spans="1:993" x14ac:dyDescent="0.2">
      <c r="A179" s="28">
        <v>801</v>
      </c>
      <c r="B179" s="29">
        <v>80104</v>
      </c>
      <c r="C179" s="30" t="s">
        <v>35</v>
      </c>
      <c r="D179" s="31" t="s">
        <v>36</v>
      </c>
      <c r="E179" s="32">
        <v>568485</v>
      </c>
      <c r="F179" s="32">
        <v>568485</v>
      </c>
      <c r="G179" s="32">
        <v>0</v>
      </c>
      <c r="ALA179" s="23">
        <v>1</v>
      </c>
      <c r="ALB179" s="23">
        <v>0</v>
      </c>
      <c r="ALC179" s="23">
        <v>0</v>
      </c>
    </row>
    <row r="180" spans="1:993" x14ac:dyDescent="0.2">
      <c r="A180" s="28">
        <v>801</v>
      </c>
      <c r="B180" s="29">
        <v>80104</v>
      </c>
      <c r="C180" s="30" t="s">
        <v>71</v>
      </c>
      <c r="D180" s="31" t="s">
        <v>72</v>
      </c>
      <c r="E180" s="32">
        <v>53250</v>
      </c>
      <c r="F180" s="32">
        <v>53250</v>
      </c>
      <c r="G180" s="32">
        <v>0</v>
      </c>
      <c r="ALA180" s="23">
        <v>1</v>
      </c>
      <c r="ALB180" s="23">
        <v>0</v>
      </c>
      <c r="ALC180" s="23">
        <v>0</v>
      </c>
    </row>
    <row r="181" spans="1:993" x14ac:dyDescent="0.2">
      <c r="A181" s="28">
        <v>801</v>
      </c>
      <c r="B181" s="29">
        <v>80104</v>
      </c>
      <c r="C181" s="30" t="s">
        <v>37</v>
      </c>
      <c r="D181" s="31" t="s">
        <v>38</v>
      </c>
      <c r="E181" s="32">
        <v>111925</v>
      </c>
      <c r="F181" s="32">
        <v>111925</v>
      </c>
      <c r="G181" s="32">
        <v>0</v>
      </c>
      <c r="ALA181" s="23">
        <v>1</v>
      </c>
      <c r="ALB181" s="23">
        <v>0</v>
      </c>
      <c r="ALC181" s="23">
        <v>0</v>
      </c>
    </row>
    <row r="182" spans="1:993" x14ac:dyDescent="0.2">
      <c r="A182" s="28">
        <v>801</v>
      </c>
      <c r="B182" s="29">
        <v>80104</v>
      </c>
      <c r="C182" s="30" t="s">
        <v>39</v>
      </c>
      <c r="D182" s="31" t="s">
        <v>40</v>
      </c>
      <c r="E182" s="32">
        <v>16027</v>
      </c>
      <c r="F182" s="32">
        <v>16027</v>
      </c>
      <c r="G182" s="32">
        <v>0</v>
      </c>
      <c r="ALA182" s="23">
        <v>1</v>
      </c>
      <c r="ALB182" s="23">
        <v>0</v>
      </c>
      <c r="ALC182" s="23">
        <v>0</v>
      </c>
    </row>
    <row r="183" spans="1:993" x14ac:dyDescent="0.2">
      <c r="A183" s="28">
        <v>801</v>
      </c>
      <c r="B183" s="29">
        <v>80104</v>
      </c>
      <c r="C183" s="30" t="s">
        <v>41</v>
      </c>
      <c r="D183" s="31" t="s">
        <v>42</v>
      </c>
      <c r="E183" s="32">
        <v>1000</v>
      </c>
      <c r="F183" s="32">
        <v>1000</v>
      </c>
      <c r="G183" s="32">
        <v>0</v>
      </c>
      <c r="ALA183" s="23">
        <v>1</v>
      </c>
      <c r="ALB183" s="23">
        <v>0</v>
      </c>
      <c r="ALC183" s="23">
        <v>0</v>
      </c>
    </row>
    <row r="184" spans="1:993" x14ac:dyDescent="0.2">
      <c r="A184" s="28">
        <v>801</v>
      </c>
      <c r="B184" s="29">
        <v>80104</v>
      </c>
      <c r="C184" s="30" t="s">
        <v>43</v>
      </c>
      <c r="D184" s="31" t="s">
        <v>44</v>
      </c>
      <c r="E184" s="32">
        <v>16650</v>
      </c>
      <c r="F184" s="32">
        <v>16650</v>
      </c>
      <c r="G184" s="32">
        <v>0</v>
      </c>
      <c r="ALA184" s="23">
        <v>1</v>
      </c>
      <c r="ALB184" s="23">
        <v>0</v>
      </c>
      <c r="ALC184" s="23">
        <v>0</v>
      </c>
    </row>
    <row r="185" spans="1:993" x14ac:dyDescent="0.2">
      <c r="A185" s="28">
        <v>801</v>
      </c>
      <c r="B185" s="29">
        <v>80104</v>
      </c>
      <c r="C185" s="30" t="s">
        <v>119</v>
      </c>
      <c r="D185" s="31" t="s">
        <v>120</v>
      </c>
      <c r="E185" s="32">
        <v>90000</v>
      </c>
      <c r="F185" s="32">
        <v>90000</v>
      </c>
      <c r="G185" s="32">
        <v>0</v>
      </c>
      <c r="ALA185" s="23">
        <v>1</v>
      </c>
      <c r="ALB185" s="23">
        <v>0</v>
      </c>
      <c r="ALC185" s="23">
        <v>0</v>
      </c>
    </row>
    <row r="186" spans="1:993" x14ac:dyDescent="0.2">
      <c r="A186" s="28">
        <v>801</v>
      </c>
      <c r="B186" s="29">
        <v>80104</v>
      </c>
      <c r="C186" s="30" t="s">
        <v>115</v>
      </c>
      <c r="D186" s="31" t="s">
        <v>116</v>
      </c>
      <c r="E186" s="32">
        <v>2500</v>
      </c>
      <c r="F186" s="32">
        <v>2500</v>
      </c>
      <c r="G186" s="32">
        <v>0</v>
      </c>
      <c r="ALA186" s="23">
        <v>1</v>
      </c>
      <c r="ALB186" s="23">
        <v>0</v>
      </c>
      <c r="ALC186" s="23">
        <v>0</v>
      </c>
    </row>
    <row r="187" spans="1:993" x14ac:dyDescent="0.2">
      <c r="A187" s="28">
        <v>801</v>
      </c>
      <c r="B187" s="29">
        <v>80104</v>
      </c>
      <c r="C187" s="30" t="s">
        <v>45</v>
      </c>
      <c r="D187" s="31" t="s">
        <v>46</v>
      </c>
      <c r="E187" s="32">
        <v>45000</v>
      </c>
      <c r="F187" s="32">
        <v>45000</v>
      </c>
      <c r="G187" s="32">
        <v>0</v>
      </c>
      <c r="ALA187" s="23">
        <v>1</v>
      </c>
      <c r="ALB187" s="23">
        <v>0</v>
      </c>
      <c r="ALC187" s="23">
        <v>0</v>
      </c>
    </row>
    <row r="188" spans="1:993" x14ac:dyDescent="0.2">
      <c r="A188" s="28">
        <v>801</v>
      </c>
      <c r="B188" s="29">
        <v>80104</v>
      </c>
      <c r="C188" s="30" t="s">
        <v>47</v>
      </c>
      <c r="D188" s="31" t="s">
        <v>48</v>
      </c>
      <c r="E188" s="32">
        <v>500</v>
      </c>
      <c r="F188" s="32">
        <v>500</v>
      </c>
      <c r="G188" s="32">
        <v>0</v>
      </c>
      <c r="ALA188" s="23">
        <v>1</v>
      </c>
      <c r="ALB188" s="23">
        <v>0</v>
      </c>
      <c r="ALC188" s="23">
        <v>0</v>
      </c>
    </row>
    <row r="189" spans="1:993" x14ac:dyDescent="0.2">
      <c r="A189" s="28">
        <v>801</v>
      </c>
      <c r="B189" s="29">
        <v>80104</v>
      </c>
      <c r="C189" s="30" t="s">
        <v>87</v>
      </c>
      <c r="D189" s="31" t="s">
        <v>88</v>
      </c>
      <c r="E189" s="32">
        <v>1000</v>
      </c>
      <c r="F189" s="32">
        <v>1000</v>
      </c>
      <c r="G189" s="32">
        <v>0</v>
      </c>
      <c r="ALA189" s="23">
        <v>1</v>
      </c>
      <c r="ALB189" s="23">
        <v>0</v>
      </c>
      <c r="ALC189" s="23">
        <v>0</v>
      </c>
    </row>
    <row r="190" spans="1:993" x14ac:dyDescent="0.2">
      <c r="A190" s="28">
        <v>801</v>
      </c>
      <c r="B190" s="29">
        <v>80104</v>
      </c>
      <c r="C190" s="30" t="s">
        <v>49</v>
      </c>
      <c r="D190" s="31" t="s">
        <v>50</v>
      </c>
      <c r="E190" s="32">
        <v>14605</v>
      </c>
      <c r="F190" s="32">
        <v>14605</v>
      </c>
      <c r="G190" s="32">
        <v>0</v>
      </c>
      <c r="ALA190" s="23">
        <v>1</v>
      </c>
      <c r="ALB190" s="23">
        <v>0</v>
      </c>
      <c r="ALC190" s="23">
        <v>0</v>
      </c>
    </row>
    <row r="191" spans="1:993" x14ac:dyDescent="0.2">
      <c r="A191" s="28">
        <v>801</v>
      </c>
      <c r="B191" s="29">
        <v>80104</v>
      </c>
      <c r="C191" s="30" t="s">
        <v>51</v>
      </c>
      <c r="D191" s="31" t="s">
        <v>52</v>
      </c>
      <c r="E191" s="32">
        <v>2000</v>
      </c>
      <c r="F191" s="32">
        <v>2000</v>
      </c>
      <c r="G191" s="32">
        <v>0</v>
      </c>
      <c r="ALA191" s="23">
        <v>1</v>
      </c>
      <c r="ALB191" s="23">
        <v>0</v>
      </c>
      <c r="ALC191" s="23">
        <v>0</v>
      </c>
    </row>
    <row r="192" spans="1:993" ht="25.5" x14ac:dyDescent="0.2">
      <c r="A192" s="28">
        <v>801</v>
      </c>
      <c r="B192" s="29">
        <v>80104</v>
      </c>
      <c r="C192" s="30" t="s">
        <v>67</v>
      </c>
      <c r="D192" s="31" t="s">
        <v>68</v>
      </c>
      <c r="E192" s="32">
        <v>100</v>
      </c>
      <c r="F192" s="32">
        <v>100</v>
      </c>
      <c r="G192" s="32">
        <v>0</v>
      </c>
      <c r="ALA192" s="23">
        <v>1</v>
      </c>
      <c r="ALB192" s="23">
        <v>0</v>
      </c>
      <c r="ALC192" s="23">
        <v>0</v>
      </c>
    </row>
    <row r="193" spans="1:993" x14ac:dyDescent="0.2">
      <c r="A193" s="28">
        <v>801</v>
      </c>
      <c r="B193" s="29">
        <v>80104</v>
      </c>
      <c r="C193" s="30" t="s">
        <v>53</v>
      </c>
      <c r="D193" s="31" t="s">
        <v>54</v>
      </c>
      <c r="E193" s="32">
        <v>100</v>
      </c>
      <c r="F193" s="32">
        <v>100</v>
      </c>
      <c r="G193" s="32">
        <v>0</v>
      </c>
      <c r="ALA193" s="23">
        <v>1</v>
      </c>
      <c r="ALB193" s="23">
        <v>0</v>
      </c>
      <c r="ALC193" s="23">
        <v>0</v>
      </c>
    </row>
    <row r="194" spans="1:993" x14ac:dyDescent="0.2">
      <c r="A194" s="28">
        <v>801</v>
      </c>
      <c r="B194" s="29">
        <v>80104</v>
      </c>
      <c r="C194" s="30" t="s">
        <v>55</v>
      </c>
      <c r="D194" s="31" t="s">
        <v>56</v>
      </c>
      <c r="E194" s="32">
        <v>101800</v>
      </c>
      <c r="F194" s="32">
        <v>101800</v>
      </c>
      <c r="G194" s="32">
        <v>0</v>
      </c>
      <c r="ALA194" s="23">
        <v>1</v>
      </c>
      <c r="ALB194" s="23">
        <v>0</v>
      </c>
      <c r="ALC194" s="23">
        <v>0</v>
      </c>
    </row>
    <row r="195" spans="1:993" x14ac:dyDescent="0.2">
      <c r="A195" s="28">
        <v>801</v>
      </c>
      <c r="B195" s="29">
        <v>80104</v>
      </c>
      <c r="C195" s="30" t="s">
        <v>73</v>
      </c>
      <c r="D195" s="31" t="s">
        <v>74</v>
      </c>
      <c r="E195" s="32">
        <v>37460</v>
      </c>
      <c r="F195" s="32">
        <v>37460</v>
      </c>
      <c r="G195" s="32">
        <v>0</v>
      </c>
      <c r="ALA195" s="23">
        <v>1</v>
      </c>
      <c r="ALB195" s="23">
        <v>0</v>
      </c>
      <c r="ALC195" s="23">
        <v>0</v>
      </c>
    </row>
    <row r="196" spans="1:993" x14ac:dyDescent="0.2">
      <c r="A196" s="28">
        <v>801</v>
      </c>
      <c r="B196" s="26">
        <v>80110</v>
      </c>
      <c r="C196" s="71" t="s">
        <v>121</v>
      </c>
      <c r="D196" s="72"/>
      <c r="E196" s="27">
        <f>SUBTOTAL(9,E$197:E$212)</f>
        <v>4033925</v>
      </c>
      <c r="F196" s="27">
        <f>SUBTOTAL(9,F$197:F$212)</f>
        <v>4033925</v>
      </c>
      <c r="G196" s="27">
        <f>SUBTOTAL(9,G$197:G$212)</f>
        <v>0</v>
      </c>
      <c r="ALE196" s="23">
        <v>1</v>
      </c>
    </row>
    <row r="197" spans="1:993" x14ac:dyDescent="0.2">
      <c r="A197" s="28">
        <v>801</v>
      </c>
      <c r="B197" s="29">
        <v>80110</v>
      </c>
      <c r="C197" s="30" t="s">
        <v>81</v>
      </c>
      <c r="D197" s="31" t="s">
        <v>82</v>
      </c>
      <c r="E197" s="32">
        <v>232959</v>
      </c>
      <c r="F197" s="32">
        <v>232959</v>
      </c>
      <c r="G197" s="32">
        <v>0</v>
      </c>
      <c r="ALA197" s="23">
        <v>1</v>
      </c>
      <c r="ALB197" s="23">
        <v>0</v>
      </c>
      <c r="ALC197" s="23">
        <v>1</v>
      </c>
    </row>
    <row r="198" spans="1:993" x14ac:dyDescent="0.2">
      <c r="A198" s="28">
        <v>801</v>
      </c>
      <c r="B198" s="29">
        <v>80110</v>
      </c>
      <c r="C198" s="30" t="s">
        <v>35</v>
      </c>
      <c r="D198" s="31" t="s">
        <v>36</v>
      </c>
      <c r="E198" s="32">
        <v>2611533</v>
      </c>
      <c r="F198" s="32">
        <v>2611533</v>
      </c>
      <c r="G198" s="32">
        <v>0</v>
      </c>
      <c r="ALA198" s="23">
        <v>1</v>
      </c>
      <c r="ALB198" s="23">
        <v>0</v>
      </c>
      <c r="ALC198" s="23">
        <v>0</v>
      </c>
    </row>
    <row r="199" spans="1:993" x14ac:dyDescent="0.2">
      <c r="A199" s="28">
        <v>801</v>
      </c>
      <c r="B199" s="29">
        <v>80110</v>
      </c>
      <c r="C199" s="30" t="s">
        <v>71</v>
      </c>
      <c r="D199" s="31" t="s">
        <v>72</v>
      </c>
      <c r="E199" s="32">
        <v>230338</v>
      </c>
      <c r="F199" s="32">
        <v>230338</v>
      </c>
      <c r="G199" s="32">
        <v>0</v>
      </c>
      <c r="ALA199" s="23">
        <v>1</v>
      </c>
      <c r="ALB199" s="23">
        <v>0</v>
      </c>
      <c r="ALC199" s="23">
        <v>0</v>
      </c>
    </row>
    <row r="200" spans="1:993" x14ac:dyDescent="0.2">
      <c r="A200" s="28">
        <v>801</v>
      </c>
      <c r="B200" s="29">
        <v>80110</v>
      </c>
      <c r="C200" s="30" t="s">
        <v>37</v>
      </c>
      <c r="D200" s="31" t="s">
        <v>38</v>
      </c>
      <c r="E200" s="32">
        <v>509626</v>
      </c>
      <c r="F200" s="32">
        <v>509626</v>
      </c>
      <c r="G200" s="32">
        <v>0</v>
      </c>
      <c r="ALA200" s="23">
        <v>1</v>
      </c>
      <c r="ALB200" s="23">
        <v>0</v>
      </c>
      <c r="ALC200" s="23">
        <v>0</v>
      </c>
    </row>
    <row r="201" spans="1:993" x14ac:dyDescent="0.2">
      <c r="A201" s="28">
        <v>801</v>
      </c>
      <c r="B201" s="29">
        <v>80110</v>
      </c>
      <c r="C201" s="30" t="s">
        <v>39</v>
      </c>
      <c r="D201" s="31" t="s">
        <v>40</v>
      </c>
      <c r="E201" s="32">
        <v>72759</v>
      </c>
      <c r="F201" s="32">
        <v>72759</v>
      </c>
      <c r="G201" s="32">
        <v>0</v>
      </c>
      <c r="ALA201" s="23">
        <v>1</v>
      </c>
      <c r="ALB201" s="23">
        <v>0</v>
      </c>
      <c r="ALC201" s="23">
        <v>0</v>
      </c>
    </row>
    <row r="202" spans="1:993" x14ac:dyDescent="0.2">
      <c r="A202" s="28">
        <v>801</v>
      </c>
      <c r="B202" s="29">
        <v>80110</v>
      </c>
      <c r="C202" s="30" t="s">
        <v>41</v>
      </c>
      <c r="D202" s="31" t="s">
        <v>42</v>
      </c>
      <c r="E202" s="32">
        <v>2500</v>
      </c>
      <c r="F202" s="32">
        <v>2500</v>
      </c>
      <c r="G202" s="32">
        <v>0</v>
      </c>
      <c r="ALA202" s="23">
        <v>1</v>
      </c>
      <c r="ALB202" s="23">
        <v>0</v>
      </c>
      <c r="ALC202" s="23">
        <v>0</v>
      </c>
    </row>
    <row r="203" spans="1:993" x14ac:dyDescent="0.2">
      <c r="A203" s="28">
        <v>801</v>
      </c>
      <c r="B203" s="29">
        <v>80110</v>
      </c>
      <c r="C203" s="30" t="s">
        <v>43</v>
      </c>
      <c r="D203" s="31" t="s">
        <v>44</v>
      </c>
      <c r="E203" s="32">
        <v>45400</v>
      </c>
      <c r="F203" s="32">
        <v>45400</v>
      </c>
      <c r="G203" s="32">
        <v>0</v>
      </c>
      <c r="ALA203" s="23">
        <v>1</v>
      </c>
      <c r="ALB203" s="23">
        <v>0</v>
      </c>
      <c r="ALC203" s="23">
        <v>0</v>
      </c>
    </row>
    <row r="204" spans="1:993" x14ac:dyDescent="0.2">
      <c r="A204" s="28">
        <v>801</v>
      </c>
      <c r="B204" s="29">
        <v>80110</v>
      </c>
      <c r="C204" s="30" t="s">
        <v>115</v>
      </c>
      <c r="D204" s="31" t="s">
        <v>116</v>
      </c>
      <c r="E204" s="32">
        <v>13000</v>
      </c>
      <c r="F204" s="32">
        <v>13000</v>
      </c>
      <c r="G204" s="32">
        <v>0</v>
      </c>
      <c r="ALA204" s="23">
        <v>1</v>
      </c>
      <c r="ALB204" s="23">
        <v>0</v>
      </c>
      <c r="ALC204" s="23">
        <v>0</v>
      </c>
    </row>
    <row r="205" spans="1:993" x14ac:dyDescent="0.2">
      <c r="A205" s="28">
        <v>801</v>
      </c>
      <c r="B205" s="29">
        <v>80110</v>
      </c>
      <c r="C205" s="30" t="s">
        <v>45</v>
      </c>
      <c r="D205" s="31" t="s">
        <v>46</v>
      </c>
      <c r="E205" s="32">
        <v>120070</v>
      </c>
      <c r="F205" s="32">
        <v>120070</v>
      </c>
      <c r="G205" s="32">
        <v>0</v>
      </c>
      <c r="ALA205" s="23">
        <v>1</v>
      </c>
      <c r="ALB205" s="23">
        <v>0</v>
      </c>
      <c r="ALC205" s="23">
        <v>0</v>
      </c>
    </row>
    <row r="206" spans="1:993" x14ac:dyDescent="0.2">
      <c r="A206" s="28">
        <v>801</v>
      </c>
      <c r="B206" s="29">
        <v>80110</v>
      </c>
      <c r="C206" s="30" t="s">
        <v>47</v>
      </c>
      <c r="D206" s="31" t="s">
        <v>48</v>
      </c>
      <c r="E206" s="32">
        <v>2500</v>
      </c>
      <c r="F206" s="32">
        <v>2500</v>
      </c>
      <c r="G206" s="32">
        <v>0</v>
      </c>
      <c r="ALA206" s="23">
        <v>1</v>
      </c>
      <c r="ALB206" s="23">
        <v>0</v>
      </c>
      <c r="ALC206" s="23">
        <v>0</v>
      </c>
    </row>
    <row r="207" spans="1:993" x14ac:dyDescent="0.2">
      <c r="A207" s="28">
        <v>801</v>
      </c>
      <c r="B207" s="29">
        <v>80110</v>
      </c>
      <c r="C207" s="30" t="s">
        <v>87</v>
      </c>
      <c r="D207" s="31" t="s">
        <v>88</v>
      </c>
      <c r="E207" s="32">
        <v>2100</v>
      </c>
      <c r="F207" s="32">
        <v>2100</v>
      </c>
      <c r="G207" s="32">
        <v>0</v>
      </c>
      <c r="ALA207" s="23">
        <v>1</v>
      </c>
      <c r="ALB207" s="23">
        <v>0</v>
      </c>
      <c r="ALC207" s="23">
        <v>0</v>
      </c>
    </row>
    <row r="208" spans="1:993" x14ac:dyDescent="0.2">
      <c r="A208" s="28">
        <v>801</v>
      </c>
      <c r="B208" s="29">
        <v>80110</v>
      </c>
      <c r="C208" s="30" t="s">
        <v>49</v>
      </c>
      <c r="D208" s="31" t="s">
        <v>50</v>
      </c>
      <c r="E208" s="32">
        <v>33900</v>
      </c>
      <c r="F208" s="32">
        <v>33900</v>
      </c>
      <c r="G208" s="32">
        <v>0</v>
      </c>
      <c r="ALA208" s="23">
        <v>1</v>
      </c>
      <c r="ALB208" s="23">
        <v>0</v>
      </c>
      <c r="ALC208" s="23">
        <v>0</v>
      </c>
    </row>
    <row r="209" spans="1:993" x14ac:dyDescent="0.2">
      <c r="A209" s="28">
        <v>801</v>
      </c>
      <c r="B209" s="29">
        <v>80110</v>
      </c>
      <c r="C209" s="30" t="s">
        <v>51</v>
      </c>
      <c r="D209" s="31" t="s">
        <v>52</v>
      </c>
      <c r="E209" s="32">
        <v>3000</v>
      </c>
      <c r="F209" s="32">
        <v>3000</v>
      </c>
      <c r="G209" s="32">
        <v>0</v>
      </c>
      <c r="ALA209" s="23">
        <v>1</v>
      </c>
      <c r="ALB209" s="23">
        <v>0</v>
      </c>
      <c r="ALC209" s="23">
        <v>0</v>
      </c>
    </row>
    <row r="210" spans="1:993" x14ac:dyDescent="0.2">
      <c r="A210" s="28">
        <v>801</v>
      </c>
      <c r="B210" s="29">
        <v>80110</v>
      </c>
      <c r="C210" s="30" t="s">
        <v>53</v>
      </c>
      <c r="D210" s="31" t="s">
        <v>54</v>
      </c>
      <c r="E210" s="32">
        <v>2100</v>
      </c>
      <c r="F210" s="32">
        <v>2100</v>
      </c>
      <c r="G210" s="32">
        <v>0</v>
      </c>
      <c r="ALA210" s="23">
        <v>1</v>
      </c>
      <c r="ALB210" s="23">
        <v>0</v>
      </c>
      <c r="ALC210" s="23">
        <v>0</v>
      </c>
    </row>
    <row r="211" spans="1:993" x14ac:dyDescent="0.2">
      <c r="A211" s="28">
        <v>801</v>
      </c>
      <c r="B211" s="29">
        <v>80110</v>
      </c>
      <c r="C211" s="30" t="s">
        <v>55</v>
      </c>
      <c r="D211" s="31" t="s">
        <v>56</v>
      </c>
      <c r="E211" s="32">
        <v>4000</v>
      </c>
      <c r="F211" s="32">
        <v>4000</v>
      </c>
      <c r="G211" s="32">
        <v>0</v>
      </c>
      <c r="ALA211" s="23">
        <v>1</v>
      </c>
      <c r="ALB211" s="23">
        <v>0</v>
      </c>
      <c r="ALC211" s="23">
        <v>0</v>
      </c>
    </row>
    <row r="212" spans="1:993" x14ac:dyDescent="0.2">
      <c r="A212" s="28">
        <v>801</v>
      </c>
      <c r="B212" s="29">
        <v>80110</v>
      </c>
      <c r="C212" s="30" t="s">
        <v>73</v>
      </c>
      <c r="D212" s="31" t="s">
        <v>74</v>
      </c>
      <c r="E212" s="32">
        <v>148140</v>
      </c>
      <c r="F212" s="32">
        <v>148140</v>
      </c>
      <c r="G212" s="32">
        <v>0</v>
      </c>
      <c r="ALA212" s="23">
        <v>1</v>
      </c>
      <c r="ALB212" s="23">
        <v>0</v>
      </c>
      <c r="ALC212" s="23">
        <v>0</v>
      </c>
    </row>
    <row r="213" spans="1:993" x14ac:dyDescent="0.2">
      <c r="A213" s="28">
        <v>801</v>
      </c>
      <c r="B213" s="26">
        <v>80113</v>
      </c>
      <c r="C213" s="71" t="s">
        <v>122</v>
      </c>
      <c r="D213" s="72"/>
      <c r="E213" s="27">
        <f>SUBTOTAL(9,E$214:E$231)</f>
        <v>600488</v>
      </c>
      <c r="F213" s="27">
        <f>SUBTOTAL(9,F$214:F$231)</f>
        <v>600488</v>
      </c>
      <c r="G213" s="27">
        <f>SUBTOTAL(9,G$214:G$231)</f>
        <v>0</v>
      </c>
      <c r="ALE213" s="23">
        <v>1</v>
      </c>
    </row>
    <row r="214" spans="1:993" x14ac:dyDescent="0.2">
      <c r="A214" s="28">
        <v>801</v>
      </c>
      <c r="B214" s="29">
        <v>80113</v>
      </c>
      <c r="C214" s="30" t="s">
        <v>81</v>
      </c>
      <c r="D214" s="31" t="s">
        <v>82</v>
      </c>
      <c r="E214" s="32">
        <v>2300</v>
      </c>
      <c r="F214" s="32">
        <v>2300</v>
      </c>
      <c r="G214" s="32">
        <v>0</v>
      </c>
      <c r="ALA214" s="23">
        <v>1</v>
      </c>
      <c r="ALB214" s="23">
        <v>0</v>
      </c>
      <c r="ALC214" s="23">
        <v>1</v>
      </c>
    </row>
    <row r="215" spans="1:993" x14ac:dyDescent="0.2">
      <c r="A215" s="28">
        <v>801</v>
      </c>
      <c r="B215" s="29">
        <v>80113</v>
      </c>
      <c r="C215" s="30" t="s">
        <v>35</v>
      </c>
      <c r="D215" s="31" t="s">
        <v>36</v>
      </c>
      <c r="E215" s="32">
        <v>135288</v>
      </c>
      <c r="F215" s="32">
        <v>135288</v>
      </c>
      <c r="G215" s="32">
        <v>0</v>
      </c>
      <c r="ALA215" s="23">
        <v>1</v>
      </c>
      <c r="ALB215" s="23">
        <v>0</v>
      </c>
      <c r="ALC215" s="23">
        <v>0</v>
      </c>
    </row>
    <row r="216" spans="1:993" x14ac:dyDescent="0.2">
      <c r="A216" s="28">
        <v>801</v>
      </c>
      <c r="B216" s="29">
        <v>80113</v>
      </c>
      <c r="C216" s="30" t="s">
        <v>71</v>
      </c>
      <c r="D216" s="31" t="s">
        <v>72</v>
      </c>
      <c r="E216" s="32">
        <v>11500</v>
      </c>
      <c r="F216" s="32">
        <v>11500</v>
      </c>
      <c r="G216" s="32">
        <v>0</v>
      </c>
      <c r="ALA216" s="23">
        <v>1</v>
      </c>
      <c r="ALB216" s="23">
        <v>0</v>
      </c>
      <c r="ALC216" s="23">
        <v>0</v>
      </c>
    </row>
    <row r="217" spans="1:993" x14ac:dyDescent="0.2">
      <c r="A217" s="28">
        <v>801</v>
      </c>
      <c r="B217" s="29">
        <v>80113</v>
      </c>
      <c r="C217" s="30" t="s">
        <v>37</v>
      </c>
      <c r="D217" s="31" t="s">
        <v>38</v>
      </c>
      <c r="E217" s="32">
        <v>25240</v>
      </c>
      <c r="F217" s="32">
        <v>25240</v>
      </c>
      <c r="G217" s="32">
        <v>0</v>
      </c>
      <c r="ALA217" s="23">
        <v>1</v>
      </c>
      <c r="ALB217" s="23">
        <v>0</v>
      </c>
      <c r="ALC217" s="23">
        <v>0</v>
      </c>
    </row>
    <row r="218" spans="1:993" x14ac:dyDescent="0.2">
      <c r="A218" s="28">
        <v>801</v>
      </c>
      <c r="B218" s="29">
        <v>80113</v>
      </c>
      <c r="C218" s="30" t="s">
        <v>39</v>
      </c>
      <c r="D218" s="31" t="s">
        <v>40</v>
      </c>
      <c r="E218" s="32">
        <v>3600</v>
      </c>
      <c r="F218" s="32">
        <v>3600</v>
      </c>
      <c r="G218" s="32">
        <v>0</v>
      </c>
      <c r="ALA218" s="23">
        <v>1</v>
      </c>
      <c r="ALB218" s="23">
        <v>0</v>
      </c>
      <c r="ALC218" s="23">
        <v>0</v>
      </c>
    </row>
    <row r="219" spans="1:993" ht="25.5" x14ac:dyDescent="0.2">
      <c r="A219" s="28">
        <v>801</v>
      </c>
      <c r="B219" s="29">
        <v>80113</v>
      </c>
      <c r="C219" s="30" t="s">
        <v>85</v>
      </c>
      <c r="D219" s="31" t="s">
        <v>86</v>
      </c>
      <c r="E219" s="32">
        <v>2160</v>
      </c>
      <c r="F219" s="32">
        <v>2160</v>
      </c>
      <c r="G219" s="32">
        <v>0</v>
      </c>
      <c r="ALA219" s="23">
        <v>1</v>
      </c>
      <c r="ALB219" s="23">
        <v>0</v>
      </c>
      <c r="ALC219" s="23">
        <v>0</v>
      </c>
    </row>
    <row r="220" spans="1:993" x14ac:dyDescent="0.2">
      <c r="A220" s="28">
        <v>801</v>
      </c>
      <c r="B220" s="29">
        <v>80113</v>
      </c>
      <c r="C220" s="30" t="s">
        <v>41</v>
      </c>
      <c r="D220" s="31" t="s">
        <v>42</v>
      </c>
      <c r="E220" s="32">
        <v>1000</v>
      </c>
      <c r="F220" s="32">
        <v>1000</v>
      </c>
      <c r="G220" s="32">
        <v>0</v>
      </c>
      <c r="ALA220" s="23">
        <v>1</v>
      </c>
      <c r="ALB220" s="23">
        <v>0</v>
      </c>
      <c r="ALC220" s="23">
        <v>0</v>
      </c>
    </row>
    <row r="221" spans="1:993" x14ac:dyDescent="0.2">
      <c r="A221" s="28">
        <v>801</v>
      </c>
      <c r="B221" s="29">
        <v>80113</v>
      </c>
      <c r="C221" s="30" t="s">
        <v>43</v>
      </c>
      <c r="D221" s="31" t="s">
        <v>44</v>
      </c>
      <c r="E221" s="32">
        <v>53000</v>
      </c>
      <c r="F221" s="32">
        <v>53000</v>
      </c>
      <c r="G221" s="32">
        <v>0</v>
      </c>
      <c r="ALA221" s="23">
        <v>1</v>
      </c>
      <c r="ALB221" s="23">
        <v>0</v>
      </c>
      <c r="ALC221" s="23">
        <v>0</v>
      </c>
    </row>
    <row r="222" spans="1:993" x14ac:dyDescent="0.2">
      <c r="A222" s="28">
        <v>801</v>
      </c>
      <c r="B222" s="29">
        <v>80113</v>
      </c>
      <c r="C222" s="30" t="s">
        <v>47</v>
      </c>
      <c r="D222" s="31" t="s">
        <v>48</v>
      </c>
      <c r="E222" s="32">
        <v>3000</v>
      </c>
      <c r="F222" s="32">
        <v>3000</v>
      </c>
      <c r="G222" s="32">
        <v>0</v>
      </c>
      <c r="ALA222" s="23">
        <v>1</v>
      </c>
      <c r="ALB222" s="23">
        <v>0</v>
      </c>
      <c r="ALC222" s="23">
        <v>0</v>
      </c>
    </row>
    <row r="223" spans="1:993" x14ac:dyDescent="0.2">
      <c r="A223" s="28">
        <v>801</v>
      </c>
      <c r="B223" s="29">
        <v>80113</v>
      </c>
      <c r="C223" s="30" t="s">
        <v>87</v>
      </c>
      <c r="D223" s="31" t="s">
        <v>88</v>
      </c>
      <c r="E223" s="32">
        <v>200</v>
      </c>
      <c r="F223" s="32">
        <v>200</v>
      </c>
      <c r="G223" s="32">
        <v>0</v>
      </c>
      <c r="ALA223" s="23">
        <v>1</v>
      </c>
      <c r="ALB223" s="23">
        <v>0</v>
      </c>
      <c r="ALC223" s="23">
        <v>0</v>
      </c>
    </row>
    <row r="224" spans="1:993" x14ac:dyDescent="0.2">
      <c r="A224" s="28">
        <v>801</v>
      </c>
      <c r="B224" s="29">
        <v>80113</v>
      </c>
      <c r="C224" s="30" t="s">
        <v>49</v>
      </c>
      <c r="D224" s="31" t="s">
        <v>50</v>
      </c>
      <c r="E224" s="32">
        <v>350000</v>
      </c>
      <c r="F224" s="32">
        <v>350000</v>
      </c>
      <c r="G224" s="32">
        <v>0</v>
      </c>
      <c r="ALA224" s="23">
        <v>1</v>
      </c>
      <c r="ALB224" s="23">
        <v>0</v>
      </c>
      <c r="ALC224" s="23">
        <v>0</v>
      </c>
    </row>
    <row r="225" spans="1:993" x14ac:dyDescent="0.2">
      <c r="A225" s="28">
        <v>801</v>
      </c>
      <c r="B225" s="29">
        <v>80113</v>
      </c>
      <c r="C225" s="30" t="s">
        <v>51</v>
      </c>
      <c r="D225" s="31" t="s">
        <v>52</v>
      </c>
      <c r="E225" s="32">
        <v>1500</v>
      </c>
      <c r="F225" s="32">
        <v>1500</v>
      </c>
      <c r="G225" s="32">
        <v>0</v>
      </c>
      <c r="ALA225" s="23">
        <v>1</v>
      </c>
      <c r="ALB225" s="23">
        <v>0</v>
      </c>
      <c r="ALC225" s="23">
        <v>0</v>
      </c>
    </row>
    <row r="226" spans="1:993" ht="25.5" x14ac:dyDescent="0.2">
      <c r="A226" s="28">
        <v>801</v>
      </c>
      <c r="B226" s="29">
        <v>80113</v>
      </c>
      <c r="C226" s="30" t="s">
        <v>67</v>
      </c>
      <c r="D226" s="31" t="s">
        <v>68</v>
      </c>
      <c r="E226" s="32">
        <v>200</v>
      </c>
      <c r="F226" s="32">
        <v>200</v>
      </c>
      <c r="G226" s="32">
        <v>0</v>
      </c>
      <c r="ALA226" s="23">
        <v>1</v>
      </c>
      <c r="ALB226" s="23">
        <v>0</v>
      </c>
      <c r="ALC226" s="23">
        <v>0</v>
      </c>
    </row>
    <row r="227" spans="1:993" x14ac:dyDescent="0.2">
      <c r="A227" s="28">
        <v>801</v>
      </c>
      <c r="B227" s="29">
        <v>80113</v>
      </c>
      <c r="C227" s="30" t="s">
        <v>53</v>
      </c>
      <c r="D227" s="31" t="s">
        <v>54</v>
      </c>
      <c r="E227" s="32">
        <v>300</v>
      </c>
      <c r="F227" s="32">
        <v>300</v>
      </c>
      <c r="G227" s="32">
        <v>0</v>
      </c>
      <c r="ALA227" s="23">
        <v>1</v>
      </c>
      <c r="ALB227" s="23">
        <v>0</v>
      </c>
      <c r="ALC227" s="23">
        <v>0</v>
      </c>
    </row>
    <row r="228" spans="1:993" x14ac:dyDescent="0.2">
      <c r="A228" s="28">
        <v>801</v>
      </c>
      <c r="B228" s="29">
        <v>80113</v>
      </c>
      <c r="C228" s="30" t="s">
        <v>55</v>
      </c>
      <c r="D228" s="31" t="s">
        <v>56</v>
      </c>
      <c r="E228" s="32">
        <v>5000</v>
      </c>
      <c r="F228" s="32">
        <v>5000</v>
      </c>
      <c r="G228" s="32">
        <v>0</v>
      </c>
      <c r="ALA228" s="23">
        <v>1</v>
      </c>
      <c r="ALB228" s="23">
        <v>0</v>
      </c>
      <c r="ALC228" s="23">
        <v>0</v>
      </c>
    </row>
    <row r="229" spans="1:993" x14ac:dyDescent="0.2">
      <c r="A229" s="28">
        <v>801</v>
      </c>
      <c r="B229" s="29">
        <v>80113</v>
      </c>
      <c r="C229" s="30" t="s">
        <v>73</v>
      </c>
      <c r="D229" s="31" t="s">
        <v>74</v>
      </c>
      <c r="E229" s="32">
        <v>6000</v>
      </c>
      <c r="F229" s="32">
        <v>6000</v>
      </c>
      <c r="G229" s="32">
        <v>0</v>
      </c>
      <c r="ALA229" s="23">
        <v>1</v>
      </c>
      <c r="ALB229" s="23">
        <v>0</v>
      </c>
      <c r="ALC229" s="23">
        <v>0</v>
      </c>
    </row>
    <row r="230" spans="1:993" ht="25.5" x14ac:dyDescent="0.2">
      <c r="A230" s="28">
        <v>801</v>
      </c>
      <c r="B230" s="29">
        <v>80113</v>
      </c>
      <c r="C230" s="30" t="s">
        <v>91</v>
      </c>
      <c r="D230" s="31" t="s">
        <v>92</v>
      </c>
      <c r="E230" s="32">
        <v>100</v>
      </c>
      <c r="F230" s="32">
        <v>100</v>
      </c>
      <c r="G230" s="32">
        <v>0</v>
      </c>
      <c r="ALA230" s="23">
        <v>1</v>
      </c>
      <c r="ALB230" s="23">
        <v>0</v>
      </c>
      <c r="ALC230" s="23">
        <v>0</v>
      </c>
    </row>
    <row r="231" spans="1:993" x14ac:dyDescent="0.2">
      <c r="A231" s="28">
        <v>801</v>
      </c>
      <c r="B231" s="29">
        <v>80113</v>
      </c>
      <c r="C231" s="30" t="s">
        <v>59</v>
      </c>
      <c r="D231" s="31" t="s">
        <v>60</v>
      </c>
      <c r="E231" s="32">
        <v>100</v>
      </c>
      <c r="F231" s="32">
        <v>100</v>
      </c>
      <c r="G231" s="32">
        <v>0</v>
      </c>
      <c r="ALA231" s="23">
        <v>1</v>
      </c>
      <c r="ALB231" s="23">
        <v>0</v>
      </c>
      <c r="ALC231" s="23">
        <v>0</v>
      </c>
    </row>
    <row r="232" spans="1:993" x14ac:dyDescent="0.2">
      <c r="A232" s="28">
        <v>801</v>
      </c>
      <c r="B232" s="26">
        <v>80146</v>
      </c>
      <c r="C232" s="71" t="s">
        <v>123</v>
      </c>
      <c r="D232" s="72"/>
      <c r="E232" s="27">
        <f>SUBTOTAL(9,E$233:E$235)</f>
        <v>57310</v>
      </c>
      <c r="F232" s="27">
        <f>SUBTOTAL(9,F$233:F$235)</f>
        <v>57310</v>
      </c>
      <c r="G232" s="27">
        <f>SUBTOTAL(9,G$233:G$235)</f>
        <v>0</v>
      </c>
      <c r="ALE232" s="23">
        <v>1</v>
      </c>
    </row>
    <row r="233" spans="1:993" x14ac:dyDescent="0.2">
      <c r="A233" s="28">
        <v>801</v>
      </c>
      <c r="B233" s="29">
        <v>80146</v>
      </c>
      <c r="C233" s="30" t="s">
        <v>49</v>
      </c>
      <c r="D233" s="31" t="s">
        <v>50</v>
      </c>
      <c r="E233" s="32">
        <v>10800</v>
      </c>
      <c r="F233" s="32">
        <v>10800</v>
      </c>
      <c r="G233" s="32">
        <v>0</v>
      </c>
      <c r="ALA233" s="23">
        <v>1</v>
      </c>
      <c r="ALB233" s="23">
        <v>0</v>
      </c>
      <c r="ALC233" s="23">
        <v>1</v>
      </c>
    </row>
    <row r="234" spans="1:993" x14ac:dyDescent="0.2">
      <c r="A234" s="28">
        <v>801</v>
      </c>
      <c r="B234" s="29">
        <v>80146</v>
      </c>
      <c r="C234" s="30" t="s">
        <v>53</v>
      </c>
      <c r="D234" s="31" t="s">
        <v>54</v>
      </c>
      <c r="E234" s="32">
        <v>2250</v>
      </c>
      <c r="F234" s="32">
        <v>2250</v>
      </c>
      <c r="G234" s="32">
        <v>0</v>
      </c>
      <c r="ALA234" s="23">
        <v>1</v>
      </c>
      <c r="ALB234" s="23">
        <v>0</v>
      </c>
      <c r="ALC234" s="23">
        <v>0</v>
      </c>
    </row>
    <row r="235" spans="1:993" ht="25.5" x14ac:dyDescent="0.2">
      <c r="A235" s="28">
        <v>801</v>
      </c>
      <c r="B235" s="29">
        <v>80146</v>
      </c>
      <c r="C235" s="30" t="s">
        <v>78</v>
      </c>
      <c r="D235" s="31" t="s">
        <v>79</v>
      </c>
      <c r="E235" s="32">
        <v>44260</v>
      </c>
      <c r="F235" s="32">
        <v>44260</v>
      </c>
      <c r="G235" s="32">
        <v>0</v>
      </c>
      <c r="ALA235" s="23">
        <v>1</v>
      </c>
      <c r="ALB235" s="23">
        <v>0</v>
      </c>
      <c r="ALC235" s="23">
        <v>0</v>
      </c>
    </row>
    <row r="236" spans="1:993" x14ac:dyDescent="0.2">
      <c r="A236" s="28">
        <v>801</v>
      </c>
      <c r="B236" s="26">
        <v>80149</v>
      </c>
      <c r="C236" s="71" t="s">
        <v>124</v>
      </c>
      <c r="D236" s="72"/>
      <c r="E236" s="27">
        <f>SUBTOTAL(9,E$237:E$239)</f>
        <v>6874</v>
      </c>
      <c r="F236" s="27">
        <f>SUBTOTAL(9,F$237:F$239)</f>
        <v>6874</v>
      </c>
      <c r="G236" s="27">
        <f>SUBTOTAL(9,G$237:G$239)</f>
        <v>0</v>
      </c>
      <c r="ALE236" s="23">
        <v>1</v>
      </c>
    </row>
    <row r="237" spans="1:993" x14ac:dyDescent="0.2">
      <c r="A237" s="28">
        <v>801</v>
      </c>
      <c r="B237" s="29">
        <v>80149</v>
      </c>
      <c r="C237" s="30" t="s">
        <v>35</v>
      </c>
      <c r="D237" s="31" t="s">
        <v>36</v>
      </c>
      <c r="E237" s="32">
        <v>5742</v>
      </c>
      <c r="F237" s="32">
        <v>5742</v>
      </c>
      <c r="G237" s="32">
        <v>0</v>
      </c>
      <c r="ALA237" s="23">
        <v>1</v>
      </c>
      <c r="ALB237" s="23">
        <v>0</v>
      </c>
      <c r="ALC237" s="23">
        <v>1</v>
      </c>
    </row>
    <row r="238" spans="1:993" x14ac:dyDescent="0.2">
      <c r="A238" s="28">
        <v>801</v>
      </c>
      <c r="B238" s="29">
        <v>80149</v>
      </c>
      <c r="C238" s="30" t="s">
        <v>37</v>
      </c>
      <c r="D238" s="31" t="s">
        <v>38</v>
      </c>
      <c r="E238" s="32">
        <v>982</v>
      </c>
      <c r="F238" s="32">
        <v>982</v>
      </c>
      <c r="G238" s="32">
        <v>0</v>
      </c>
      <c r="ALA238" s="23">
        <v>1</v>
      </c>
      <c r="ALB238" s="23">
        <v>0</v>
      </c>
      <c r="ALC238" s="23">
        <v>0</v>
      </c>
    </row>
    <row r="239" spans="1:993" x14ac:dyDescent="0.2">
      <c r="A239" s="28">
        <v>801</v>
      </c>
      <c r="B239" s="29">
        <v>80149</v>
      </c>
      <c r="C239" s="30" t="s">
        <v>39</v>
      </c>
      <c r="D239" s="31" t="s">
        <v>40</v>
      </c>
      <c r="E239" s="32">
        <v>150</v>
      </c>
      <c r="F239" s="32">
        <v>150</v>
      </c>
      <c r="G239" s="32">
        <v>0</v>
      </c>
      <c r="ALA239" s="23">
        <v>1</v>
      </c>
      <c r="ALB239" s="23">
        <v>0</v>
      </c>
      <c r="ALC239" s="23">
        <v>0</v>
      </c>
    </row>
    <row r="240" spans="1:993" x14ac:dyDescent="0.2">
      <c r="A240" s="28">
        <v>801</v>
      </c>
      <c r="B240" s="26">
        <v>80150</v>
      </c>
      <c r="C240" s="71" t="s">
        <v>125</v>
      </c>
      <c r="D240" s="72"/>
      <c r="E240" s="27">
        <f>SUBTOTAL(9,E$241:E$246)</f>
        <v>82404</v>
      </c>
      <c r="F240" s="27">
        <f>SUBTOTAL(9,F$241:F$246)</f>
        <v>82404</v>
      </c>
      <c r="G240" s="27">
        <f>SUBTOTAL(9,G$241:G$246)</f>
        <v>0</v>
      </c>
      <c r="ALE240" s="23">
        <v>1</v>
      </c>
    </row>
    <row r="241" spans="1:993" x14ac:dyDescent="0.2">
      <c r="A241" s="28">
        <v>801</v>
      </c>
      <c r="B241" s="29">
        <v>80150</v>
      </c>
      <c r="C241" s="30" t="s">
        <v>35</v>
      </c>
      <c r="D241" s="31" t="s">
        <v>36</v>
      </c>
      <c r="E241" s="32">
        <v>64565</v>
      </c>
      <c r="F241" s="32">
        <v>64565</v>
      </c>
      <c r="G241" s="32">
        <v>0</v>
      </c>
      <c r="ALA241" s="23">
        <v>1</v>
      </c>
      <c r="ALB241" s="23">
        <v>0</v>
      </c>
      <c r="ALC241" s="23">
        <v>1</v>
      </c>
    </row>
    <row r="242" spans="1:993" x14ac:dyDescent="0.2">
      <c r="A242" s="28">
        <v>801</v>
      </c>
      <c r="B242" s="29">
        <v>80150</v>
      </c>
      <c r="C242" s="30" t="s">
        <v>37</v>
      </c>
      <c r="D242" s="31" t="s">
        <v>38</v>
      </c>
      <c r="E242" s="32">
        <v>10967</v>
      </c>
      <c r="F242" s="32">
        <v>10967</v>
      </c>
      <c r="G242" s="32">
        <v>0</v>
      </c>
      <c r="ALA242" s="23">
        <v>1</v>
      </c>
      <c r="ALB242" s="23">
        <v>0</v>
      </c>
      <c r="ALC242" s="23">
        <v>0</v>
      </c>
    </row>
    <row r="243" spans="1:993" x14ac:dyDescent="0.2">
      <c r="A243" s="28">
        <v>801</v>
      </c>
      <c r="B243" s="29">
        <v>80150</v>
      </c>
      <c r="C243" s="30" t="s">
        <v>39</v>
      </c>
      <c r="D243" s="31" t="s">
        <v>40</v>
      </c>
      <c r="E243" s="32">
        <v>1593</v>
      </c>
      <c r="F243" s="32">
        <v>1593</v>
      </c>
      <c r="G243" s="32">
        <v>0</v>
      </c>
      <c r="ALA243" s="23">
        <v>1</v>
      </c>
      <c r="ALB243" s="23">
        <v>0</v>
      </c>
      <c r="ALC243" s="23">
        <v>0</v>
      </c>
    </row>
    <row r="244" spans="1:993" x14ac:dyDescent="0.2">
      <c r="A244" s="28">
        <v>801</v>
      </c>
      <c r="B244" s="29">
        <v>80150</v>
      </c>
      <c r="C244" s="30" t="s">
        <v>43</v>
      </c>
      <c r="D244" s="31" t="s">
        <v>44</v>
      </c>
      <c r="E244" s="32">
        <v>1146</v>
      </c>
      <c r="F244" s="32">
        <v>1146</v>
      </c>
      <c r="G244" s="32">
        <v>0</v>
      </c>
      <c r="ALA244" s="23">
        <v>1</v>
      </c>
      <c r="ALB244" s="23">
        <v>0</v>
      </c>
      <c r="ALC244" s="23">
        <v>0</v>
      </c>
    </row>
    <row r="245" spans="1:993" x14ac:dyDescent="0.2">
      <c r="A245" s="28">
        <v>801</v>
      </c>
      <c r="B245" s="29">
        <v>80150</v>
      </c>
      <c r="C245" s="30" t="s">
        <v>45</v>
      </c>
      <c r="D245" s="31" t="s">
        <v>46</v>
      </c>
      <c r="E245" s="32">
        <v>2958</v>
      </c>
      <c r="F245" s="32">
        <v>2958</v>
      </c>
      <c r="G245" s="32">
        <v>0</v>
      </c>
      <c r="ALA245" s="23">
        <v>1</v>
      </c>
      <c r="ALB245" s="23">
        <v>0</v>
      </c>
      <c r="ALC245" s="23">
        <v>0</v>
      </c>
    </row>
    <row r="246" spans="1:993" x14ac:dyDescent="0.2">
      <c r="A246" s="28">
        <v>801</v>
      </c>
      <c r="B246" s="29">
        <v>80150</v>
      </c>
      <c r="C246" s="30" t="s">
        <v>49</v>
      </c>
      <c r="D246" s="31" t="s">
        <v>50</v>
      </c>
      <c r="E246" s="32">
        <v>1175</v>
      </c>
      <c r="F246" s="32">
        <v>1175</v>
      </c>
      <c r="G246" s="32">
        <v>0</v>
      </c>
      <c r="ALA246" s="23">
        <v>1</v>
      </c>
      <c r="ALB246" s="23">
        <v>0</v>
      </c>
      <c r="ALC246" s="23">
        <v>0</v>
      </c>
    </row>
    <row r="247" spans="1:993" x14ac:dyDescent="0.2">
      <c r="A247" s="24">
        <v>851</v>
      </c>
      <c r="B247" s="75" t="s">
        <v>126</v>
      </c>
      <c r="C247" s="72"/>
      <c r="D247" s="72"/>
      <c r="E247" s="25">
        <f>SUBTOTAL(9,E$248:E$262)</f>
        <v>132000</v>
      </c>
      <c r="F247" s="25">
        <f>SUBTOTAL(9,F$248:F$262)</f>
        <v>132000</v>
      </c>
      <c r="G247" s="25">
        <f>SUBTOTAL(9,G$248:G$262)</f>
        <v>0</v>
      </c>
      <c r="ALD247" s="23">
        <v>1</v>
      </c>
    </row>
    <row r="248" spans="1:993" x14ac:dyDescent="0.2">
      <c r="A248" s="24">
        <v>851</v>
      </c>
      <c r="B248" s="26">
        <v>85153</v>
      </c>
      <c r="C248" s="71" t="s">
        <v>127</v>
      </c>
      <c r="D248" s="72"/>
      <c r="E248" s="27">
        <f>SUBTOTAL(9,E$249:E$253)</f>
        <v>10000</v>
      </c>
      <c r="F248" s="27">
        <f>SUBTOTAL(9,F$249:F$253)</f>
        <v>10000</v>
      </c>
      <c r="G248" s="27">
        <f>SUBTOTAL(9,G$249:G$253)</f>
        <v>0</v>
      </c>
      <c r="ALE248" s="23">
        <v>1</v>
      </c>
    </row>
    <row r="249" spans="1:993" x14ac:dyDescent="0.2">
      <c r="A249" s="28">
        <v>851</v>
      </c>
      <c r="B249" s="29">
        <v>85153</v>
      </c>
      <c r="C249" s="30" t="s">
        <v>37</v>
      </c>
      <c r="D249" s="31" t="s">
        <v>38</v>
      </c>
      <c r="E249" s="32">
        <v>700</v>
      </c>
      <c r="F249" s="32">
        <v>700</v>
      </c>
      <c r="G249" s="32">
        <v>0</v>
      </c>
      <c r="ALA249" s="23">
        <v>1</v>
      </c>
      <c r="ALB249" s="23">
        <v>1</v>
      </c>
      <c r="ALC249" s="23">
        <v>1</v>
      </c>
    </row>
    <row r="250" spans="1:993" x14ac:dyDescent="0.2">
      <c r="A250" s="28">
        <v>851</v>
      </c>
      <c r="B250" s="29">
        <v>85153</v>
      </c>
      <c r="C250" s="30" t="s">
        <v>39</v>
      </c>
      <c r="D250" s="31" t="s">
        <v>40</v>
      </c>
      <c r="E250" s="32">
        <v>100</v>
      </c>
      <c r="F250" s="32">
        <v>100</v>
      </c>
      <c r="G250" s="32">
        <v>0</v>
      </c>
      <c r="ALA250" s="23">
        <v>1</v>
      </c>
      <c r="ALB250" s="23">
        <v>0</v>
      </c>
      <c r="ALC250" s="23">
        <v>0</v>
      </c>
    </row>
    <row r="251" spans="1:993" x14ac:dyDescent="0.2">
      <c r="A251" s="28">
        <v>851</v>
      </c>
      <c r="B251" s="29">
        <v>85153</v>
      </c>
      <c r="C251" s="30" t="s">
        <v>41</v>
      </c>
      <c r="D251" s="31" t="s">
        <v>42</v>
      </c>
      <c r="E251" s="32">
        <v>3200</v>
      </c>
      <c r="F251" s="32">
        <v>3200</v>
      </c>
      <c r="G251" s="32">
        <v>0</v>
      </c>
      <c r="ALA251" s="23">
        <v>1</v>
      </c>
      <c r="ALB251" s="23">
        <v>0</v>
      </c>
      <c r="ALC251" s="23">
        <v>0</v>
      </c>
    </row>
    <row r="252" spans="1:993" x14ac:dyDescent="0.2">
      <c r="A252" s="28">
        <v>851</v>
      </c>
      <c r="B252" s="29">
        <v>85153</v>
      </c>
      <c r="C252" s="30" t="s">
        <v>43</v>
      </c>
      <c r="D252" s="31" t="s">
        <v>44</v>
      </c>
      <c r="E252" s="32">
        <v>4000</v>
      </c>
      <c r="F252" s="32">
        <v>4000</v>
      </c>
      <c r="G252" s="32">
        <v>0</v>
      </c>
      <c r="ALA252" s="23">
        <v>1</v>
      </c>
      <c r="ALB252" s="23">
        <v>0</v>
      </c>
      <c r="ALC252" s="23">
        <v>0</v>
      </c>
    </row>
    <row r="253" spans="1:993" x14ac:dyDescent="0.2">
      <c r="A253" s="28">
        <v>851</v>
      </c>
      <c r="B253" s="29">
        <v>85153</v>
      </c>
      <c r="C253" s="30" t="s">
        <v>49</v>
      </c>
      <c r="D253" s="31" t="s">
        <v>50</v>
      </c>
      <c r="E253" s="32">
        <v>2000</v>
      </c>
      <c r="F253" s="32">
        <v>2000</v>
      </c>
      <c r="G253" s="32">
        <v>0</v>
      </c>
      <c r="ALA253" s="23">
        <v>1</v>
      </c>
      <c r="ALB253" s="23">
        <v>0</v>
      </c>
      <c r="ALC253" s="23">
        <v>0</v>
      </c>
    </row>
    <row r="254" spans="1:993" x14ac:dyDescent="0.2">
      <c r="A254" s="28">
        <v>851</v>
      </c>
      <c r="B254" s="26">
        <v>85154</v>
      </c>
      <c r="C254" s="71" t="s">
        <v>128</v>
      </c>
      <c r="D254" s="72"/>
      <c r="E254" s="27">
        <f>SUBTOTAL(9,E$255:E$262)</f>
        <v>122000</v>
      </c>
      <c r="F254" s="27">
        <f>SUBTOTAL(9,F$255:F$262)</f>
        <v>122000</v>
      </c>
      <c r="G254" s="27">
        <f>SUBTOTAL(9,G$255:G$262)</f>
        <v>0</v>
      </c>
      <c r="ALE254" s="23">
        <v>1</v>
      </c>
    </row>
    <row r="255" spans="1:993" x14ac:dyDescent="0.2">
      <c r="A255" s="28">
        <v>851</v>
      </c>
      <c r="B255" s="29">
        <v>85154</v>
      </c>
      <c r="C255" s="30" t="s">
        <v>37</v>
      </c>
      <c r="D255" s="31" t="s">
        <v>38</v>
      </c>
      <c r="E255" s="32">
        <v>1900</v>
      </c>
      <c r="F255" s="32">
        <v>1900</v>
      </c>
      <c r="G255" s="32">
        <v>0</v>
      </c>
      <c r="ALA255" s="23">
        <v>1</v>
      </c>
      <c r="ALB255" s="23">
        <v>0</v>
      </c>
      <c r="ALC255" s="23">
        <v>1</v>
      </c>
    </row>
    <row r="256" spans="1:993" x14ac:dyDescent="0.2">
      <c r="A256" s="28">
        <v>851</v>
      </c>
      <c r="B256" s="29">
        <v>85154</v>
      </c>
      <c r="C256" s="30" t="s">
        <v>39</v>
      </c>
      <c r="D256" s="31" t="s">
        <v>40</v>
      </c>
      <c r="E256" s="32">
        <v>600</v>
      </c>
      <c r="F256" s="32">
        <v>600</v>
      </c>
      <c r="G256" s="32">
        <v>0</v>
      </c>
      <c r="ALA256" s="23">
        <v>1</v>
      </c>
      <c r="ALB256" s="23">
        <v>0</v>
      </c>
      <c r="ALC256" s="23">
        <v>0</v>
      </c>
    </row>
    <row r="257" spans="1:993" x14ac:dyDescent="0.2">
      <c r="A257" s="28">
        <v>851</v>
      </c>
      <c r="B257" s="29">
        <v>85154</v>
      </c>
      <c r="C257" s="30" t="s">
        <v>41</v>
      </c>
      <c r="D257" s="31" t="s">
        <v>42</v>
      </c>
      <c r="E257" s="32">
        <v>48000</v>
      </c>
      <c r="F257" s="32">
        <v>48000</v>
      </c>
      <c r="G257" s="32">
        <v>0</v>
      </c>
      <c r="ALA257" s="23">
        <v>1</v>
      </c>
      <c r="ALB257" s="23">
        <v>0</v>
      </c>
      <c r="ALC257" s="23">
        <v>0</v>
      </c>
    </row>
    <row r="258" spans="1:993" x14ac:dyDescent="0.2">
      <c r="A258" s="28">
        <v>851</v>
      </c>
      <c r="B258" s="29">
        <v>85154</v>
      </c>
      <c r="C258" s="30" t="s">
        <v>43</v>
      </c>
      <c r="D258" s="31" t="s">
        <v>44</v>
      </c>
      <c r="E258" s="32">
        <v>9000</v>
      </c>
      <c r="F258" s="32">
        <v>9000</v>
      </c>
      <c r="G258" s="32">
        <v>0</v>
      </c>
      <c r="ALA258" s="23">
        <v>1</v>
      </c>
      <c r="ALB258" s="23">
        <v>0</v>
      </c>
      <c r="ALC258" s="23">
        <v>0</v>
      </c>
    </row>
    <row r="259" spans="1:993" x14ac:dyDescent="0.2">
      <c r="A259" s="28">
        <v>851</v>
      </c>
      <c r="B259" s="29">
        <v>85154</v>
      </c>
      <c r="C259" s="30" t="s">
        <v>45</v>
      </c>
      <c r="D259" s="31" t="s">
        <v>46</v>
      </c>
      <c r="E259" s="32">
        <v>500</v>
      </c>
      <c r="F259" s="32">
        <v>500</v>
      </c>
      <c r="G259" s="32">
        <v>0</v>
      </c>
      <c r="ALA259" s="23">
        <v>1</v>
      </c>
      <c r="ALB259" s="23">
        <v>0</v>
      </c>
      <c r="ALC259" s="23">
        <v>0</v>
      </c>
    </row>
    <row r="260" spans="1:993" x14ac:dyDescent="0.2">
      <c r="A260" s="28">
        <v>851</v>
      </c>
      <c r="B260" s="29">
        <v>85154</v>
      </c>
      <c r="C260" s="30" t="s">
        <v>49</v>
      </c>
      <c r="D260" s="31" t="s">
        <v>50</v>
      </c>
      <c r="E260" s="32">
        <v>58900</v>
      </c>
      <c r="F260" s="32">
        <v>58900</v>
      </c>
      <c r="G260" s="32">
        <v>0</v>
      </c>
      <c r="ALA260" s="23">
        <v>1</v>
      </c>
      <c r="ALB260" s="23">
        <v>0</v>
      </c>
      <c r="ALC260" s="23">
        <v>0</v>
      </c>
    </row>
    <row r="261" spans="1:993" x14ac:dyDescent="0.2">
      <c r="A261" s="28">
        <v>851</v>
      </c>
      <c r="B261" s="29">
        <v>85154</v>
      </c>
      <c r="C261" s="30" t="s">
        <v>51</v>
      </c>
      <c r="D261" s="31" t="s">
        <v>52</v>
      </c>
      <c r="E261" s="32">
        <v>100</v>
      </c>
      <c r="F261" s="32">
        <v>100</v>
      </c>
      <c r="G261" s="32">
        <v>0</v>
      </c>
      <c r="ALA261" s="23">
        <v>1</v>
      </c>
      <c r="ALB261" s="23">
        <v>0</v>
      </c>
      <c r="ALC261" s="23">
        <v>0</v>
      </c>
    </row>
    <row r="262" spans="1:993" ht="25.5" x14ac:dyDescent="0.2">
      <c r="A262" s="28">
        <v>851</v>
      </c>
      <c r="B262" s="29">
        <v>85154</v>
      </c>
      <c r="C262" s="30" t="s">
        <v>78</v>
      </c>
      <c r="D262" s="31" t="s">
        <v>79</v>
      </c>
      <c r="E262" s="32">
        <v>3000</v>
      </c>
      <c r="F262" s="32">
        <v>3000</v>
      </c>
      <c r="G262" s="32">
        <v>0</v>
      </c>
      <c r="ALA262" s="23">
        <v>1</v>
      </c>
      <c r="ALB262" s="23">
        <v>0</v>
      </c>
      <c r="ALC262" s="23">
        <v>0</v>
      </c>
    </row>
    <row r="263" spans="1:993" x14ac:dyDescent="0.2">
      <c r="A263" s="24">
        <v>852</v>
      </c>
      <c r="B263" s="75" t="s">
        <v>129</v>
      </c>
      <c r="C263" s="72"/>
      <c r="D263" s="72"/>
      <c r="E263" s="25">
        <f>SUBTOTAL(9,E$264:E$331)</f>
        <v>6011800</v>
      </c>
      <c r="F263" s="25">
        <f>SUBTOTAL(9,F$264:F$331)</f>
        <v>6011800</v>
      </c>
      <c r="G263" s="25">
        <f>SUBTOTAL(9,G$264:G$331)</f>
        <v>0</v>
      </c>
      <c r="ALD263" s="23">
        <v>1</v>
      </c>
    </row>
    <row r="264" spans="1:993" x14ac:dyDescent="0.2">
      <c r="A264" s="24">
        <v>852</v>
      </c>
      <c r="B264" s="26">
        <v>85202</v>
      </c>
      <c r="C264" s="71" t="s">
        <v>130</v>
      </c>
      <c r="D264" s="72"/>
      <c r="E264" s="27">
        <f>SUBTOTAL(9,E$265:E$265)</f>
        <v>257500</v>
      </c>
      <c r="F264" s="27">
        <f>SUBTOTAL(9,F$265:F$265)</f>
        <v>257500</v>
      </c>
      <c r="G264" s="27">
        <f>SUBTOTAL(9,G$265:G$265)</f>
        <v>0</v>
      </c>
      <c r="ALE264" s="23">
        <v>1</v>
      </c>
    </row>
    <row r="265" spans="1:993" ht="25.5" x14ac:dyDescent="0.2">
      <c r="A265" s="28">
        <v>852</v>
      </c>
      <c r="B265" s="29">
        <v>85202</v>
      </c>
      <c r="C265" s="30" t="s">
        <v>131</v>
      </c>
      <c r="D265" s="31" t="s">
        <v>132</v>
      </c>
      <c r="E265" s="32">
        <v>257500</v>
      </c>
      <c r="F265" s="32">
        <v>257500</v>
      </c>
      <c r="G265" s="32">
        <v>0</v>
      </c>
      <c r="ALA265" s="23">
        <v>1</v>
      </c>
      <c r="ALB265" s="23">
        <v>1</v>
      </c>
      <c r="ALC265" s="23">
        <v>1</v>
      </c>
    </row>
    <row r="266" spans="1:993" x14ac:dyDescent="0.2">
      <c r="A266" s="28">
        <v>852</v>
      </c>
      <c r="B266" s="26">
        <v>85204</v>
      </c>
      <c r="C266" s="71" t="s">
        <v>133</v>
      </c>
      <c r="D266" s="72"/>
      <c r="E266" s="27">
        <f>SUBTOTAL(9,E$267:E$267)</f>
        <v>60000</v>
      </c>
      <c r="F266" s="27">
        <f>SUBTOTAL(9,F$267:F$267)</f>
        <v>60000</v>
      </c>
      <c r="G266" s="27">
        <f>SUBTOTAL(9,G$267:G$267)</f>
        <v>0</v>
      </c>
      <c r="ALE266" s="23">
        <v>1</v>
      </c>
    </row>
    <row r="267" spans="1:993" ht="25.5" x14ac:dyDescent="0.2">
      <c r="A267" s="28">
        <v>852</v>
      </c>
      <c r="B267" s="29">
        <v>85204</v>
      </c>
      <c r="C267" s="30" t="s">
        <v>131</v>
      </c>
      <c r="D267" s="31" t="s">
        <v>132</v>
      </c>
      <c r="E267" s="32">
        <v>60000</v>
      </c>
      <c r="F267" s="32">
        <v>60000</v>
      </c>
      <c r="G267" s="32">
        <v>0</v>
      </c>
      <c r="ALA267" s="23">
        <v>1</v>
      </c>
      <c r="ALB267" s="23">
        <v>0</v>
      </c>
      <c r="ALC267" s="23">
        <v>1</v>
      </c>
    </row>
    <row r="268" spans="1:993" x14ac:dyDescent="0.2">
      <c r="A268" s="28">
        <v>852</v>
      </c>
      <c r="B268" s="26">
        <v>85205</v>
      </c>
      <c r="C268" s="71" t="s">
        <v>134</v>
      </c>
      <c r="D268" s="72"/>
      <c r="E268" s="27">
        <f>SUBTOTAL(9,E$269:E$271)</f>
        <v>4250</v>
      </c>
      <c r="F268" s="27">
        <f>SUBTOTAL(9,F$269:F$271)</f>
        <v>4250</v>
      </c>
      <c r="G268" s="27">
        <f>SUBTOTAL(9,G$269:G$271)</f>
        <v>0</v>
      </c>
      <c r="ALE268" s="23">
        <v>1</v>
      </c>
    </row>
    <row r="269" spans="1:993" x14ac:dyDescent="0.2">
      <c r="A269" s="28">
        <v>852</v>
      </c>
      <c r="B269" s="29">
        <v>85205</v>
      </c>
      <c r="C269" s="30" t="s">
        <v>43</v>
      </c>
      <c r="D269" s="31" t="s">
        <v>44</v>
      </c>
      <c r="E269" s="32">
        <v>2000</v>
      </c>
      <c r="F269" s="32">
        <v>2000</v>
      </c>
      <c r="G269" s="32">
        <v>0</v>
      </c>
      <c r="ALA269" s="23">
        <v>1</v>
      </c>
      <c r="ALB269" s="23">
        <v>0</v>
      </c>
      <c r="ALC269" s="23">
        <v>1</v>
      </c>
    </row>
    <row r="270" spans="1:993" x14ac:dyDescent="0.2">
      <c r="A270" s="28">
        <v>852</v>
      </c>
      <c r="B270" s="29">
        <v>85205</v>
      </c>
      <c r="C270" s="30" t="s">
        <v>49</v>
      </c>
      <c r="D270" s="31" t="s">
        <v>50</v>
      </c>
      <c r="E270" s="32">
        <v>1000</v>
      </c>
      <c r="F270" s="32">
        <v>1000</v>
      </c>
      <c r="G270" s="32">
        <v>0</v>
      </c>
      <c r="ALA270" s="23">
        <v>1</v>
      </c>
      <c r="ALB270" s="23">
        <v>0</v>
      </c>
      <c r="ALC270" s="23">
        <v>0</v>
      </c>
    </row>
    <row r="271" spans="1:993" ht="25.5" x14ac:dyDescent="0.2">
      <c r="A271" s="28">
        <v>852</v>
      </c>
      <c r="B271" s="29">
        <v>85205</v>
      </c>
      <c r="C271" s="30" t="s">
        <v>78</v>
      </c>
      <c r="D271" s="31" t="s">
        <v>79</v>
      </c>
      <c r="E271" s="32">
        <v>1250</v>
      </c>
      <c r="F271" s="32">
        <v>1250</v>
      </c>
      <c r="G271" s="32">
        <v>0</v>
      </c>
      <c r="ALA271" s="23">
        <v>1</v>
      </c>
      <c r="ALB271" s="23">
        <v>0</v>
      </c>
      <c r="ALC271" s="23">
        <v>0</v>
      </c>
    </row>
    <row r="272" spans="1:993" x14ac:dyDescent="0.2">
      <c r="A272" s="28">
        <v>852</v>
      </c>
      <c r="B272" s="26">
        <v>85206</v>
      </c>
      <c r="C272" s="71" t="s">
        <v>135</v>
      </c>
      <c r="D272" s="72"/>
      <c r="E272" s="27">
        <f>SUBTOTAL(9,E$273:E$277)</f>
        <v>32750</v>
      </c>
      <c r="F272" s="27">
        <f>SUBTOTAL(9,F$273:F$277)</f>
        <v>32750</v>
      </c>
      <c r="G272" s="27">
        <f>SUBTOTAL(9,G$273:G$277)</f>
        <v>0</v>
      </c>
      <c r="ALE272" s="23">
        <v>1</v>
      </c>
    </row>
    <row r="273" spans="1:993" x14ac:dyDescent="0.2">
      <c r="A273" s="28">
        <v>852</v>
      </c>
      <c r="B273" s="29">
        <v>85206</v>
      </c>
      <c r="C273" s="30" t="s">
        <v>35</v>
      </c>
      <c r="D273" s="31" t="s">
        <v>36</v>
      </c>
      <c r="E273" s="32">
        <v>24000</v>
      </c>
      <c r="F273" s="32">
        <v>24000</v>
      </c>
      <c r="G273" s="32">
        <v>0</v>
      </c>
      <c r="ALA273" s="23">
        <v>1</v>
      </c>
      <c r="ALB273" s="23">
        <v>0</v>
      </c>
      <c r="ALC273" s="23">
        <v>1</v>
      </c>
    </row>
    <row r="274" spans="1:993" x14ac:dyDescent="0.2">
      <c r="A274" s="28">
        <v>852</v>
      </c>
      <c r="B274" s="29">
        <v>85206</v>
      </c>
      <c r="C274" s="30" t="s">
        <v>37</v>
      </c>
      <c r="D274" s="31" t="s">
        <v>38</v>
      </c>
      <c r="E274" s="32">
        <v>4500</v>
      </c>
      <c r="F274" s="32">
        <v>4500</v>
      </c>
      <c r="G274" s="32">
        <v>0</v>
      </c>
      <c r="ALA274" s="23">
        <v>1</v>
      </c>
      <c r="ALB274" s="23">
        <v>0</v>
      </c>
      <c r="ALC274" s="23">
        <v>0</v>
      </c>
    </row>
    <row r="275" spans="1:993" x14ac:dyDescent="0.2">
      <c r="A275" s="28">
        <v>852</v>
      </c>
      <c r="B275" s="29">
        <v>85206</v>
      </c>
      <c r="C275" s="30" t="s">
        <v>39</v>
      </c>
      <c r="D275" s="31" t="s">
        <v>40</v>
      </c>
      <c r="E275" s="32">
        <v>600</v>
      </c>
      <c r="F275" s="32">
        <v>600</v>
      </c>
      <c r="G275" s="32">
        <v>0</v>
      </c>
      <c r="ALA275" s="23">
        <v>1</v>
      </c>
      <c r="ALB275" s="23">
        <v>0</v>
      </c>
      <c r="ALC275" s="23">
        <v>0</v>
      </c>
    </row>
    <row r="276" spans="1:993" x14ac:dyDescent="0.2">
      <c r="A276" s="28">
        <v>852</v>
      </c>
      <c r="B276" s="29">
        <v>85206</v>
      </c>
      <c r="C276" s="30" t="s">
        <v>53</v>
      </c>
      <c r="D276" s="31" t="s">
        <v>54</v>
      </c>
      <c r="E276" s="32">
        <v>3000</v>
      </c>
      <c r="F276" s="32">
        <v>3000</v>
      </c>
      <c r="G276" s="32">
        <v>0</v>
      </c>
      <c r="ALA276" s="23">
        <v>1</v>
      </c>
      <c r="ALB276" s="23">
        <v>0</v>
      </c>
      <c r="ALC276" s="23">
        <v>0</v>
      </c>
    </row>
    <row r="277" spans="1:993" x14ac:dyDescent="0.2">
      <c r="A277" s="28">
        <v>852</v>
      </c>
      <c r="B277" s="29">
        <v>85206</v>
      </c>
      <c r="C277" s="30" t="s">
        <v>73</v>
      </c>
      <c r="D277" s="31" t="s">
        <v>74</v>
      </c>
      <c r="E277" s="32">
        <v>650</v>
      </c>
      <c r="F277" s="32">
        <v>650</v>
      </c>
      <c r="G277" s="32">
        <v>0</v>
      </c>
      <c r="ALA277" s="23">
        <v>1</v>
      </c>
      <c r="ALB277" s="23">
        <v>0</v>
      </c>
      <c r="ALC277" s="23">
        <v>0</v>
      </c>
    </row>
    <row r="278" spans="1:993" x14ac:dyDescent="0.2">
      <c r="A278" s="28">
        <v>852</v>
      </c>
      <c r="B278" s="26">
        <v>85212</v>
      </c>
      <c r="C278" s="71" t="s">
        <v>136</v>
      </c>
      <c r="D278" s="72"/>
      <c r="E278" s="27">
        <f>SUBTOTAL(9,E$279:E$293)</f>
        <v>4400600</v>
      </c>
      <c r="F278" s="27">
        <f>SUBTOTAL(9,F$279:F$293)</f>
        <v>4400600</v>
      </c>
      <c r="G278" s="27">
        <f>SUBTOTAL(9,G$279:G$293)</f>
        <v>0</v>
      </c>
      <c r="ALE278" s="23">
        <v>1</v>
      </c>
    </row>
    <row r="279" spans="1:993" ht="51" x14ac:dyDescent="0.2">
      <c r="A279" s="28">
        <v>852</v>
      </c>
      <c r="B279" s="29">
        <v>85212</v>
      </c>
      <c r="C279" s="30" t="s">
        <v>137</v>
      </c>
      <c r="D279" s="31" t="s">
        <v>138</v>
      </c>
      <c r="E279" s="32">
        <v>12000</v>
      </c>
      <c r="F279" s="32">
        <v>12000</v>
      </c>
      <c r="G279" s="32">
        <v>0</v>
      </c>
      <c r="ALA279" s="23">
        <v>1</v>
      </c>
      <c r="ALB279" s="23">
        <v>0</v>
      </c>
      <c r="ALC279" s="23">
        <v>1</v>
      </c>
    </row>
    <row r="280" spans="1:993" x14ac:dyDescent="0.2">
      <c r="A280" s="28">
        <v>852</v>
      </c>
      <c r="B280" s="29">
        <v>85212</v>
      </c>
      <c r="C280" s="30" t="s">
        <v>139</v>
      </c>
      <c r="D280" s="31" t="s">
        <v>140</v>
      </c>
      <c r="E280" s="32">
        <v>3936000</v>
      </c>
      <c r="F280" s="32">
        <v>3936000</v>
      </c>
      <c r="G280" s="32">
        <v>0</v>
      </c>
      <c r="ALA280" s="23">
        <v>1</v>
      </c>
      <c r="ALB280" s="23">
        <v>0</v>
      </c>
      <c r="ALC280" s="23">
        <v>0</v>
      </c>
    </row>
    <row r="281" spans="1:993" x14ac:dyDescent="0.2">
      <c r="A281" s="28">
        <v>852</v>
      </c>
      <c r="B281" s="29">
        <v>85212</v>
      </c>
      <c r="C281" s="30" t="s">
        <v>35</v>
      </c>
      <c r="D281" s="31" t="s">
        <v>36</v>
      </c>
      <c r="E281" s="32">
        <v>160000</v>
      </c>
      <c r="F281" s="32">
        <v>160000</v>
      </c>
      <c r="G281" s="32">
        <v>0</v>
      </c>
      <c r="ALA281" s="23">
        <v>1</v>
      </c>
      <c r="ALB281" s="23">
        <v>0</v>
      </c>
      <c r="ALC281" s="23">
        <v>0</v>
      </c>
    </row>
    <row r="282" spans="1:993" x14ac:dyDescent="0.2">
      <c r="A282" s="28">
        <v>852</v>
      </c>
      <c r="B282" s="29">
        <v>85212</v>
      </c>
      <c r="C282" s="30" t="s">
        <v>71</v>
      </c>
      <c r="D282" s="31" t="s">
        <v>72</v>
      </c>
      <c r="E282" s="32">
        <v>11500</v>
      </c>
      <c r="F282" s="32">
        <v>11500</v>
      </c>
      <c r="G282" s="32">
        <v>0</v>
      </c>
      <c r="ALA282" s="23">
        <v>1</v>
      </c>
      <c r="ALB282" s="23">
        <v>0</v>
      </c>
      <c r="ALC282" s="23">
        <v>0</v>
      </c>
    </row>
    <row r="283" spans="1:993" x14ac:dyDescent="0.2">
      <c r="A283" s="28">
        <v>852</v>
      </c>
      <c r="B283" s="29">
        <v>85212</v>
      </c>
      <c r="C283" s="30" t="s">
        <v>37</v>
      </c>
      <c r="D283" s="31" t="s">
        <v>38</v>
      </c>
      <c r="E283" s="32">
        <v>227600</v>
      </c>
      <c r="F283" s="32">
        <v>227600</v>
      </c>
      <c r="G283" s="32">
        <v>0</v>
      </c>
      <c r="ALA283" s="23">
        <v>1</v>
      </c>
      <c r="ALB283" s="23">
        <v>0</v>
      </c>
      <c r="ALC283" s="23">
        <v>0</v>
      </c>
    </row>
    <row r="284" spans="1:993" x14ac:dyDescent="0.2">
      <c r="A284" s="28">
        <v>852</v>
      </c>
      <c r="B284" s="29">
        <v>85212</v>
      </c>
      <c r="C284" s="30" t="s">
        <v>39</v>
      </c>
      <c r="D284" s="31" t="s">
        <v>40</v>
      </c>
      <c r="E284" s="32">
        <v>2800</v>
      </c>
      <c r="F284" s="32">
        <v>2800</v>
      </c>
      <c r="G284" s="32">
        <v>0</v>
      </c>
      <c r="ALA284" s="23">
        <v>1</v>
      </c>
      <c r="ALB284" s="23">
        <v>0</v>
      </c>
      <c r="ALC284" s="23">
        <v>0</v>
      </c>
    </row>
    <row r="285" spans="1:993" x14ac:dyDescent="0.2">
      <c r="A285" s="28">
        <v>852</v>
      </c>
      <c r="B285" s="29">
        <v>85212</v>
      </c>
      <c r="C285" s="30" t="s">
        <v>41</v>
      </c>
      <c r="D285" s="31" t="s">
        <v>42</v>
      </c>
      <c r="E285" s="32">
        <v>6000</v>
      </c>
      <c r="F285" s="32">
        <v>6000</v>
      </c>
      <c r="G285" s="32">
        <v>0</v>
      </c>
      <c r="ALA285" s="23">
        <v>1</v>
      </c>
      <c r="ALB285" s="23">
        <v>0</v>
      </c>
      <c r="ALC285" s="23">
        <v>0</v>
      </c>
    </row>
    <row r="286" spans="1:993" x14ac:dyDescent="0.2">
      <c r="A286" s="28">
        <v>852</v>
      </c>
      <c r="B286" s="29">
        <v>85212</v>
      </c>
      <c r="C286" s="30" t="s">
        <v>43</v>
      </c>
      <c r="D286" s="31" t="s">
        <v>44</v>
      </c>
      <c r="E286" s="32">
        <v>12000</v>
      </c>
      <c r="F286" s="32">
        <v>12000</v>
      </c>
      <c r="G286" s="32">
        <v>0</v>
      </c>
      <c r="ALA286" s="23">
        <v>1</v>
      </c>
      <c r="ALB286" s="23">
        <v>0</v>
      </c>
      <c r="ALC286" s="23">
        <v>0</v>
      </c>
    </row>
    <row r="287" spans="1:993" x14ac:dyDescent="0.2">
      <c r="A287" s="28">
        <v>852</v>
      </c>
      <c r="B287" s="29">
        <v>85212</v>
      </c>
      <c r="C287" s="30" t="s">
        <v>49</v>
      </c>
      <c r="D287" s="31" t="s">
        <v>50</v>
      </c>
      <c r="E287" s="32">
        <v>20000</v>
      </c>
      <c r="F287" s="32">
        <v>20000</v>
      </c>
      <c r="G287" s="32">
        <v>0</v>
      </c>
      <c r="ALA287" s="23">
        <v>1</v>
      </c>
      <c r="ALB287" s="23">
        <v>0</v>
      </c>
      <c r="ALC287" s="23">
        <v>0</v>
      </c>
    </row>
    <row r="288" spans="1:993" x14ac:dyDescent="0.2">
      <c r="A288" s="28">
        <v>852</v>
      </c>
      <c r="B288" s="29">
        <v>85212</v>
      </c>
      <c r="C288" s="30" t="s">
        <v>51</v>
      </c>
      <c r="D288" s="31" t="s">
        <v>52</v>
      </c>
      <c r="E288" s="32">
        <v>2000</v>
      </c>
      <c r="F288" s="32">
        <v>2000</v>
      </c>
      <c r="G288" s="32">
        <v>0</v>
      </c>
      <c r="ALA288" s="23">
        <v>1</v>
      </c>
      <c r="ALB288" s="23">
        <v>0</v>
      </c>
      <c r="ALC288" s="23">
        <v>0</v>
      </c>
    </row>
    <row r="289" spans="1:993" x14ac:dyDescent="0.2">
      <c r="A289" s="28">
        <v>852</v>
      </c>
      <c r="B289" s="29">
        <v>85212</v>
      </c>
      <c r="C289" s="30" t="s">
        <v>53</v>
      </c>
      <c r="D289" s="31" t="s">
        <v>54</v>
      </c>
      <c r="E289" s="32">
        <v>2000</v>
      </c>
      <c r="F289" s="32">
        <v>2000</v>
      </c>
      <c r="G289" s="32">
        <v>0</v>
      </c>
      <c r="ALA289" s="23">
        <v>1</v>
      </c>
      <c r="ALB289" s="23">
        <v>0</v>
      </c>
      <c r="ALC289" s="23">
        <v>0</v>
      </c>
    </row>
    <row r="290" spans="1:993" x14ac:dyDescent="0.2">
      <c r="A290" s="28">
        <v>852</v>
      </c>
      <c r="B290" s="29">
        <v>85212</v>
      </c>
      <c r="C290" s="30" t="s">
        <v>73</v>
      </c>
      <c r="D290" s="31" t="s">
        <v>74</v>
      </c>
      <c r="E290" s="32">
        <v>3700</v>
      </c>
      <c r="F290" s="32">
        <v>3700</v>
      </c>
      <c r="G290" s="32">
        <v>0</v>
      </c>
      <c r="ALA290" s="23">
        <v>1</v>
      </c>
      <c r="ALB290" s="23">
        <v>0</v>
      </c>
      <c r="ALC290" s="23">
        <v>0</v>
      </c>
    </row>
    <row r="291" spans="1:993" ht="51" x14ac:dyDescent="0.2">
      <c r="A291" s="28">
        <v>852</v>
      </c>
      <c r="B291" s="29">
        <v>85212</v>
      </c>
      <c r="C291" s="30" t="s">
        <v>141</v>
      </c>
      <c r="D291" s="31" t="s">
        <v>142</v>
      </c>
      <c r="E291" s="32">
        <v>2000</v>
      </c>
      <c r="F291" s="32">
        <v>2000</v>
      </c>
      <c r="G291" s="32">
        <v>0</v>
      </c>
      <c r="ALA291" s="23">
        <v>1</v>
      </c>
      <c r="ALB291" s="23">
        <v>0</v>
      </c>
      <c r="ALC291" s="23">
        <v>0</v>
      </c>
    </row>
    <row r="292" spans="1:993" x14ac:dyDescent="0.2">
      <c r="A292" s="28">
        <v>852</v>
      </c>
      <c r="B292" s="29">
        <v>85212</v>
      </c>
      <c r="C292" s="30" t="s">
        <v>59</v>
      </c>
      <c r="D292" s="31" t="s">
        <v>60</v>
      </c>
      <c r="E292" s="32">
        <v>1000</v>
      </c>
      <c r="F292" s="32">
        <v>1000</v>
      </c>
      <c r="G292" s="32">
        <v>0</v>
      </c>
      <c r="ALA292" s="23">
        <v>1</v>
      </c>
      <c r="ALB292" s="23">
        <v>0</v>
      </c>
      <c r="ALC292" s="23">
        <v>0</v>
      </c>
    </row>
    <row r="293" spans="1:993" ht="25.5" x14ac:dyDescent="0.2">
      <c r="A293" s="28">
        <v>852</v>
      </c>
      <c r="B293" s="29">
        <v>85212</v>
      </c>
      <c r="C293" s="30" t="s">
        <v>78</v>
      </c>
      <c r="D293" s="31" t="s">
        <v>79</v>
      </c>
      <c r="E293" s="32">
        <v>2000</v>
      </c>
      <c r="F293" s="32">
        <v>2000</v>
      </c>
      <c r="G293" s="32">
        <v>0</v>
      </c>
      <c r="ALA293" s="23">
        <v>1</v>
      </c>
      <c r="ALB293" s="23">
        <v>0</v>
      </c>
      <c r="ALC293" s="23">
        <v>0</v>
      </c>
    </row>
    <row r="294" spans="1:993" x14ac:dyDescent="0.2">
      <c r="A294" s="28">
        <v>852</v>
      </c>
      <c r="B294" s="26">
        <v>85213</v>
      </c>
      <c r="C294" s="71" t="s">
        <v>143</v>
      </c>
      <c r="D294" s="72"/>
      <c r="E294" s="27">
        <f>SUBTOTAL(9,E$295:E$295)</f>
        <v>34100</v>
      </c>
      <c r="F294" s="27">
        <f>SUBTOTAL(9,F$295:F$295)</f>
        <v>34100</v>
      </c>
      <c r="G294" s="27">
        <f>SUBTOTAL(9,G$295:G$295)</f>
        <v>0</v>
      </c>
      <c r="ALE294" s="23">
        <v>1</v>
      </c>
    </row>
    <row r="295" spans="1:993" x14ac:dyDescent="0.2">
      <c r="A295" s="28">
        <v>852</v>
      </c>
      <c r="B295" s="29">
        <v>85213</v>
      </c>
      <c r="C295" s="30" t="s">
        <v>144</v>
      </c>
      <c r="D295" s="31" t="s">
        <v>145</v>
      </c>
      <c r="E295" s="32">
        <v>34100</v>
      </c>
      <c r="F295" s="32">
        <v>34100</v>
      </c>
      <c r="G295" s="32">
        <v>0</v>
      </c>
      <c r="ALA295" s="23">
        <v>1</v>
      </c>
      <c r="ALB295" s="23">
        <v>0</v>
      </c>
      <c r="ALC295" s="23">
        <v>1</v>
      </c>
    </row>
    <row r="296" spans="1:993" x14ac:dyDescent="0.2">
      <c r="A296" s="28">
        <v>852</v>
      </c>
      <c r="B296" s="26">
        <v>85214</v>
      </c>
      <c r="C296" s="71" t="s">
        <v>146</v>
      </c>
      <c r="D296" s="72"/>
      <c r="E296" s="27">
        <f>SUBTOTAL(9,E$297:E$297)</f>
        <v>183300</v>
      </c>
      <c r="F296" s="27">
        <f>SUBTOTAL(9,F$297:F$297)</f>
        <v>183300</v>
      </c>
      <c r="G296" s="27">
        <f>SUBTOTAL(9,G$297:G$297)</f>
        <v>0</v>
      </c>
      <c r="ALE296" s="23">
        <v>1</v>
      </c>
    </row>
    <row r="297" spans="1:993" x14ac:dyDescent="0.2">
      <c r="A297" s="28">
        <v>852</v>
      </c>
      <c r="B297" s="29">
        <v>85214</v>
      </c>
      <c r="C297" s="30" t="s">
        <v>139</v>
      </c>
      <c r="D297" s="31" t="s">
        <v>140</v>
      </c>
      <c r="E297" s="32">
        <v>183300</v>
      </c>
      <c r="F297" s="32">
        <v>183300</v>
      </c>
      <c r="G297" s="32">
        <v>0</v>
      </c>
      <c r="ALA297" s="23">
        <v>1</v>
      </c>
      <c r="ALB297" s="23">
        <v>0</v>
      </c>
      <c r="ALC297" s="23">
        <v>1</v>
      </c>
    </row>
    <row r="298" spans="1:993" x14ac:dyDescent="0.2">
      <c r="A298" s="28">
        <v>852</v>
      </c>
      <c r="B298" s="26">
        <v>85215</v>
      </c>
      <c r="C298" s="71" t="s">
        <v>147</v>
      </c>
      <c r="D298" s="72"/>
      <c r="E298" s="27">
        <f>SUBTOTAL(9,E$299:E$299)</f>
        <v>20000</v>
      </c>
      <c r="F298" s="27">
        <f>SUBTOTAL(9,F$299:F$299)</f>
        <v>20000</v>
      </c>
      <c r="G298" s="27">
        <f>SUBTOTAL(9,G$299:G$299)</f>
        <v>0</v>
      </c>
      <c r="ALE298" s="23">
        <v>1</v>
      </c>
    </row>
    <row r="299" spans="1:993" x14ac:dyDescent="0.2">
      <c r="A299" s="28">
        <v>852</v>
      </c>
      <c r="B299" s="29">
        <v>85215</v>
      </c>
      <c r="C299" s="30" t="s">
        <v>139</v>
      </c>
      <c r="D299" s="31" t="s">
        <v>140</v>
      </c>
      <c r="E299" s="32">
        <v>20000</v>
      </c>
      <c r="F299" s="32">
        <v>20000</v>
      </c>
      <c r="G299" s="32">
        <v>0</v>
      </c>
      <c r="ALA299" s="23">
        <v>1</v>
      </c>
      <c r="ALB299" s="23">
        <v>0</v>
      </c>
      <c r="ALC299" s="23">
        <v>1</v>
      </c>
    </row>
    <row r="300" spans="1:993" x14ac:dyDescent="0.2">
      <c r="A300" s="28">
        <v>852</v>
      </c>
      <c r="B300" s="26">
        <v>85216</v>
      </c>
      <c r="C300" s="71" t="s">
        <v>148</v>
      </c>
      <c r="D300" s="72"/>
      <c r="E300" s="27">
        <f>SUBTOTAL(9,E$301:E$302)</f>
        <v>244700</v>
      </c>
      <c r="F300" s="27">
        <f>SUBTOTAL(9,F$301:F$302)</f>
        <v>244700</v>
      </c>
      <c r="G300" s="27">
        <f>SUBTOTAL(9,G$301:G$302)</f>
        <v>0</v>
      </c>
      <c r="ALE300" s="23">
        <v>1</v>
      </c>
    </row>
    <row r="301" spans="1:993" ht="51" x14ac:dyDescent="0.2">
      <c r="A301" s="28">
        <v>852</v>
      </c>
      <c r="B301" s="29">
        <v>85216</v>
      </c>
      <c r="C301" s="30" t="s">
        <v>137</v>
      </c>
      <c r="D301" s="31" t="s">
        <v>138</v>
      </c>
      <c r="E301" s="32">
        <v>1600</v>
      </c>
      <c r="F301" s="32">
        <v>1600</v>
      </c>
      <c r="G301" s="32">
        <v>0</v>
      </c>
      <c r="ALA301" s="23">
        <v>1</v>
      </c>
      <c r="ALB301" s="23">
        <v>0</v>
      </c>
      <c r="ALC301" s="23">
        <v>1</v>
      </c>
    </row>
    <row r="302" spans="1:993" x14ac:dyDescent="0.2">
      <c r="A302" s="28">
        <v>852</v>
      </c>
      <c r="B302" s="29">
        <v>85216</v>
      </c>
      <c r="C302" s="30" t="s">
        <v>139</v>
      </c>
      <c r="D302" s="31" t="s">
        <v>140</v>
      </c>
      <c r="E302" s="32">
        <v>243100</v>
      </c>
      <c r="F302" s="32">
        <v>243100</v>
      </c>
      <c r="G302" s="32">
        <v>0</v>
      </c>
      <c r="ALA302" s="23">
        <v>1</v>
      </c>
      <c r="ALB302" s="23">
        <v>0</v>
      </c>
      <c r="ALC302" s="23">
        <v>0</v>
      </c>
    </row>
    <row r="303" spans="1:993" x14ac:dyDescent="0.2">
      <c r="A303" s="28">
        <v>852</v>
      </c>
      <c r="B303" s="26">
        <v>85219</v>
      </c>
      <c r="C303" s="71" t="s">
        <v>149</v>
      </c>
      <c r="D303" s="72"/>
      <c r="E303" s="27">
        <f>SUBTOTAL(9,E$304:E$318)</f>
        <v>555350</v>
      </c>
      <c r="F303" s="27">
        <f>SUBTOTAL(9,F$304:F$318)</f>
        <v>555350</v>
      </c>
      <c r="G303" s="27">
        <f>SUBTOTAL(9,G$304:G$318)</f>
        <v>0</v>
      </c>
      <c r="ALE303" s="23">
        <v>1</v>
      </c>
    </row>
    <row r="304" spans="1:993" x14ac:dyDescent="0.2">
      <c r="A304" s="28">
        <v>852</v>
      </c>
      <c r="B304" s="29">
        <v>85219</v>
      </c>
      <c r="C304" s="30" t="s">
        <v>81</v>
      </c>
      <c r="D304" s="31" t="s">
        <v>82</v>
      </c>
      <c r="E304" s="32">
        <v>4000</v>
      </c>
      <c r="F304" s="32">
        <v>4000</v>
      </c>
      <c r="G304" s="32">
        <v>0</v>
      </c>
      <c r="ALA304" s="23">
        <v>1</v>
      </c>
      <c r="ALB304" s="23">
        <v>0</v>
      </c>
      <c r="ALC304" s="23">
        <v>1</v>
      </c>
    </row>
    <row r="305" spans="1:993" x14ac:dyDescent="0.2">
      <c r="A305" s="28">
        <v>852</v>
      </c>
      <c r="B305" s="29">
        <v>85219</v>
      </c>
      <c r="C305" s="30" t="s">
        <v>35</v>
      </c>
      <c r="D305" s="31" t="s">
        <v>36</v>
      </c>
      <c r="E305" s="32">
        <v>337500</v>
      </c>
      <c r="F305" s="32">
        <v>337500</v>
      </c>
      <c r="G305" s="32">
        <v>0</v>
      </c>
      <c r="ALA305" s="23">
        <v>1</v>
      </c>
      <c r="ALB305" s="23">
        <v>0</v>
      </c>
      <c r="ALC305" s="23">
        <v>0</v>
      </c>
    </row>
    <row r="306" spans="1:993" x14ac:dyDescent="0.2">
      <c r="A306" s="28">
        <v>852</v>
      </c>
      <c r="B306" s="29">
        <v>85219</v>
      </c>
      <c r="C306" s="30" t="s">
        <v>71</v>
      </c>
      <c r="D306" s="31" t="s">
        <v>72</v>
      </c>
      <c r="E306" s="32">
        <v>22000</v>
      </c>
      <c r="F306" s="32">
        <v>22000</v>
      </c>
      <c r="G306" s="32">
        <v>0</v>
      </c>
      <c r="ALA306" s="23">
        <v>1</v>
      </c>
      <c r="ALB306" s="23">
        <v>0</v>
      </c>
      <c r="ALC306" s="23">
        <v>0</v>
      </c>
    </row>
    <row r="307" spans="1:993" x14ac:dyDescent="0.2">
      <c r="A307" s="28">
        <v>852</v>
      </c>
      <c r="B307" s="29">
        <v>85219</v>
      </c>
      <c r="C307" s="30" t="s">
        <v>37</v>
      </c>
      <c r="D307" s="31" t="s">
        <v>38</v>
      </c>
      <c r="E307" s="32">
        <v>68200</v>
      </c>
      <c r="F307" s="32">
        <v>68200</v>
      </c>
      <c r="G307" s="32">
        <v>0</v>
      </c>
      <c r="ALA307" s="23">
        <v>1</v>
      </c>
      <c r="ALB307" s="23">
        <v>0</v>
      </c>
      <c r="ALC307" s="23">
        <v>0</v>
      </c>
    </row>
    <row r="308" spans="1:993" x14ac:dyDescent="0.2">
      <c r="A308" s="28">
        <v>852</v>
      </c>
      <c r="B308" s="29">
        <v>85219</v>
      </c>
      <c r="C308" s="30" t="s">
        <v>39</v>
      </c>
      <c r="D308" s="31" t="s">
        <v>40</v>
      </c>
      <c r="E308" s="32">
        <v>7900</v>
      </c>
      <c r="F308" s="32">
        <v>7900</v>
      </c>
      <c r="G308" s="32">
        <v>0</v>
      </c>
      <c r="ALA308" s="23">
        <v>1</v>
      </c>
      <c r="ALB308" s="23">
        <v>0</v>
      </c>
      <c r="ALC308" s="23">
        <v>0</v>
      </c>
    </row>
    <row r="309" spans="1:993" x14ac:dyDescent="0.2">
      <c r="A309" s="28">
        <v>852</v>
      </c>
      <c r="B309" s="29">
        <v>85219</v>
      </c>
      <c r="C309" s="30" t="s">
        <v>41</v>
      </c>
      <c r="D309" s="31" t="s">
        <v>42</v>
      </c>
      <c r="E309" s="32">
        <v>30000</v>
      </c>
      <c r="F309" s="32">
        <v>30000</v>
      </c>
      <c r="G309" s="32">
        <v>0</v>
      </c>
      <c r="ALA309" s="23">
        <v>1</v>
      </c>
      <c r="ALB309" s="23">
        <v>0</v>
      </c>
      <c r="ALC309" s="23">
        <v>0</v>
      </c>
    </row>
    <row r="310" spans="1:993" x14ac:dyDescent="0.2">
      <c r="A310" s="28">
        <v>852</v>
      </c>
      <c r="B310" s="29">
        <v>85219</v>
      </c>
      <c r="C310" s="30" t="s">
        <v>43</v>
      </c>
      <c r="D310" s="31" t="s">
        <v>44</v>
      </c>
      <c r="E310" s="32">
        <v>13100</v>
      </c>
      <c r="F310" s="32">
        <v>13100</v>
      </c>
      <c r="G310" s="32">
        <v>0</v>
      </c>
      <c r="ALA310" s="23">
        <v>1</v>
      </c>
      <c r="ALB310" s="23">
        <v>0</v>
      </c>
      <c r="ALC310" s="23">
        <v>0</v>
      </c>
    </row>
    <row r="311" spans="1:993" x14ac:dyDescent="0.2">
      <c r="A311" s="28">
        <v>852</v>
      </c>
      <c r="B311" s="29">
        <v>85219</v>
      </c>
      <c r="C311" s="30" t="s">
        <v>87</v>
      </c>
      <c r="D311" s="31" t="s">
        <v>88</v>
      </c>
      <c r="E311" s="32">
        <v>200</v>
      </c>
      <c r="F311" s="32">
        <v>200</v>
      </c>
      <c r="G311" s="32">
        <v>0</v>
      </c>
      <c r="ALA311" s="23">
        <v>1</v>
      </c>
      <c r="ALB311" s="23">
        <v>0</v>
      </c>
      <c r="ALC311" s="23">
        <v>0</v>
      </c>
    </row>
    <row r="312" spans="1:993" x14ac:dyDescent="0.2">
      <c r="A312" s="28">
        <v>852</v>
      </c>
      <c r="B312" s="29">
        <v>85219</v>
      </c>
      <c r="C312" s="30" t="s">
        <v>49</v>
      </c>
      <c r="D312" s="31" t="s">
        <v>50</v>
      </c>
      <c r="E312" s="32">
        <v>39000</v>
      </c>
      <c r="F312" s="32">
        <v>39000</v>
      </c>
      <c r="G312" s="32">
        <v>0</v>
      </c>
      <c r="ALA312" s="23">
        <v>1</v>
      </c>
      <c r="ALB312" s="23">
        <v>0</v>
      </c>
      <c r="ALC312" s="23">
        <v>0</v>
      </c>
    </row>
    <row r="313" spans="1:993" x14ac:dyDescent="0.2">
      <c r="A313" s="28">
        <v>852</v>
      </c>
      <c r="B313" s="29">
        <v>85219</v>
      </c>
      <c r="C313" s="30" t="s">
        <v>51</v>
      </c>
      <c r="D313" s="31" t="s">
        <v>52</v>
      </c>
      <c r="E313" s="32">
        <v>2500</v>
      </c>
      <c r="F313" s="32">
        <v>2500</v>
      </c>
      <c r="G313" s="32">
        <v>0</v>
      </c>
      <c r="ALA313" s="23">
        <v>1</v>
      </c>
      <c r="ALB313" s="23">
        <v>0</v>
      </c>
      <c r="ALC313" s="23">
        <v>0</v>
      </c>
    </row>
    <row r="314" spans="1:993" x14ac:dyDescent="0.2">
      <c r="A314" s="28">
        <v>852</v>
      </c>
      <c r="B314" s="29">
        <v>85219</v>
      </c>
      <c r="C314" s="30" t="s">
        <v>53</v>
      </c>
      <c r="D314" s="31" t="s">
        <v>54</v>
      </c>
      <c r="E314" s="32">
        <v>15000</v>
      </c>
      <c r="F314" s="32">
        <v>15000</v>
      </c>
      <c r="G314" s="32">
        <v>0</v>
      </c>
      <c r="ALA314" s="23">
        <v>1</v>
      </c>
      <c r="ALB314" s="23">
        <v>0</v>
      </c>
      <c r="ALC314" s="23">
        <v>0</v>
      </c>
    </row>
    <row r="315" spans="1:993" x14ac:dyDescent="0.2">
      <c r="A315" s="28">
        <v>852</v>
      </c>
      <c r="B315" s="29">
        <v>85219</v>
      </c>
      <c r="C315" s="30" t="s">
        <v>55</v>
      </c>
      <c r="D315" s="31" t="s">
        <v>56</v>
      </c>
      <c r="E315" s="32">
        <v>500</v>
      </c>
      <c r="F315" s="32">
        <v>500</v>
      </c>
      <c r="G315" s="32">
        <v>0</v>
      </c>
      <c r="ALA315" s="23">
        <v>1</v>
      </c>
      <c r="ALB315" s="23">
        <v>0</v>
      </c>
      <c r="ALC315" s="23">
        <v>0</v>
      </c>
    </row>
    <row r="316" spans="1:993" x14ac:dyDescent="0.2">
      <c r="A316" s="28">
        <v>852</v>
      </c>
      <c r="B316" s="29">
        <v>85219</v>
      </c>
      <c r="C316" s="30" t="s">
        <v>73</v>
      </c>
      <c r="D316" s="31" t="s">
        <v>74</v>
      </c>
      <c r="E316" s="32">
        <v>10100</v>
      </c>
      <c r="F316" s="32">
        <v>10100</v>
      </c>
      <c r="G316" s="32">
        <v>0</v>
      </c>
      <c r="ALA316" s="23">
        <v>1</v>
      </c>
      <c r="ALB316" s="23">
        <v>0</v>
      </c>
      <c r="ALC316" s="23">
        <v>0</v>
      </c>
    </row>
    <row r="317" spans="1:993" x14ac:dyDescent="0.2">
      <c r="A317" s="28">
        <v>852</v>
      </c>
      <c r="B317" s="29">
        <v>85219</v>
      </c>
      <c r="C317" s="30" t="s">
        <v>150</v>
      </c>
      <c r="D317" s="31" t="s">
        <v>151</v>
      </c>
      <c r="E317" s="32">
        <v>350</v>
      </c>
      <c r="F317" s="32">
        <v>350</v>
      </c>
      <c r="G317" s="32">
        <v>0</v>
      </c>
      <c r="ALA317" s="23">
        <v>1</v>
      </c>
      <c r="ALB317" s="23">
        <v>0</v>
      </c>
      <c r="ALC317" s="23">
        <v>0</v>
      </c>
    </row>
    <row r="318" spans="1:993" ht="25.5" x14ac:dyDescent="0.2">
      <c r="A318" s="28">
        <v>852</v>
      </c>
      <c r="B318" s="29">
        <v>85219</v>
      </c>
      <c r="C318" s="30" t="s">
        <v>78</v>
      </c>
      <c r="D318" s="31" t="s">
        <v>79</v>
      </c>
      <c r="E318" s="32">
        <v>5000</v>
      </c>
      <c r="F318" s="32">
        <v>5000</v>
      </c>
      <c r="G318" s="32">
        <v>0</v>
      </c>
      <c r="ALA318" s="23">
        <v>1</v>
      </c>
      <c r="ALB318" s="23">
        <v>0</v>
      </c>
      <c r="ALC318" s="23">
        <v>0</v>
      </c>
    </row>
    <row r="319" spans="1:993" x14ac:dyDescent="0.2">
      <c r="A319" s="28">
        <v>852</v>
      </c>
      <c r="B319" s="26">
        <v>85228</v>
      </c>
      <c r="C319" s="71" t="s">
        <v>152</v>
      </c>
      <c r="D319" s="72"/>
      <c r="E319" s="27">
        <f>SUBTOTAL(9,E$320:E$329)</f>
        <v>122250</v>
      </c>
      <c r="F319" s="27">
        <f>SUBTOTAL(9,F$320:F$329)</f>
        <v>122250</v>
      </c>
      <c r="G319" s="27">
        <f>SUBTOTAL(9,G$320:G$329)</f>
        <v>0</v>
      </c>
      <c r="ALE319" s="23">
        <v>1</v>
      </c>
    </row>
    <row r="320" spans="1:993" x14ac:dyDescent="0.2">
      <c r="A320" s="28">
        <v>852</v>
      </c>
      <c r="B320" s="29">
        <v>85228</v>
      </c>
      <c r="C320" s="30" t="s">
        <v>81</v>
      </c>
      <c r="D320" s="31" t="s">
        <v>82</v>
      </c>
      <c r="E320" s="32">
        <v>3000</v>
      </c>
      <c r="F320" s="32">
        <v>3000</v>
      </c>
      <c r="G320" s="32">
        <v>0</v>
      </c>
      <c r="ALA320" s="23">
        <v>1</v>
      </c>
      <c r="ALB320" s="23">
        <v>0</v>
      </c>
      <c r="ALC320" s="23">
        <v>1</v>
      </c>
    </row>
    <row r="321" spans="1:993" x14ac:dyDescent="0.2">
      <c r="A321" s="28">
        <v>852</v>
      </c>
      <c r="B321" s="29">
        <v>85228</v>
      </c>
      <c r="C321" s="30" t="s">
        <v>35</v>
      </c>
      <c r="D321" s="31" t="s">
        <v>36</v>
      </c>
      <c r="E321" s="32">
        <v>85000</v>
      </c>
      <c r="F321" s="32">
        <v>85000</v>
      </c>
      <c r="G321" s="32">
        <v>0</v>
      </c>
      <c r="ALA321" s="23">
        <v>1</v>
      </c>
      <c r="ALB321" s="23">
        <v>0</v>
      </c>
      <c r="ALC321" s="23">
        <v>0</v>
      </c>
    </row>
    <row r="322" spans="1:993" x14ac:dyDescent="0.2">
      <c r="A322" s="28">
        <v>852</v>
      </c>
      <c r="B322" s="29">
        <v>85228</v>
      </c>
      <c r="C322" s="30" t="s">
        <v>71</v>
      </c>
      <c r="D322" s="31" t="s">
        <v>72</v>
      </c>
      <c r="E322" s="32">
        <v>6700</v>
      </c>
      <c r="F322" s="32">
        <v>6700</v>
      </c>
      <c r="G322" s="32">
        <v>0</v>
      </c>
      <c r="ALA322" s="23">
        <v>1</v>
      </c>
      <c r="ALB322" s="23">
        <v>0</v>
      </c>
      <c r="ALC322" s="23">
        <v>0</v>
      </c>
    </row>
    <row r="323" spans="1:993" x14ac:dyDescent="0.2">
      <c r="A323" s="28">
        <v>852</v>
      </c>
      <c r="B323" s="29">
        <v>85228</v>
      </c>
      <c r="C323" s="30" t="s">
        <v>37</v>
      </c>
      <c r="D323" s="31" t="s">
        <v>38</v>
      </c>
      <c r="E323" s="32">
        <v>16400</v>
      </c>
      <c r="F323" s="32">
        <v>16400</v>
      </c>
      <c r="G323" s="32">
        <v>0</v>
      </c>
      <c r="ALA323" s="23">
        <v>1</v>
      </c>
      <c r="ALB323" s="23">
        <v>0</v>
      </c>
      <c r="ALC323" s="23">
        <v>0</v>
      </c>
    </row>
    <row r="324" spans="1:993" x14ac:dyDescent="0.2">
      <c r="A324" s="28">
        <v>852</v>
      </c>
      <c r="B324" s="29">
        <v>85228</v>
      </c>
      <c r="C324" s="30" t="s">
        <v>39</v>
      </c>
      <c r="D324" s="31" t="s">
        <v>40</v>
      </c>
      <c r="E324" s="32">
        <v>1700</v>
      </c>
      <c r="F324" s="32">
        <v>1700</v>
      </c>
      <c r="G324" s="32">
        <v>0</v>
      </c>
      <c r="ALA324" s="23">
        <v>1</v>
      </c>
      <c r="ALB324" s="23">
        <v>0</v>
      </c>
      <c r="ALC324" s="23">
        <v>0</v>
      </c>
    </row>
    <row r="325" spans="1:993" x14ac:dyDescent="0.2">
      <c r="A325" s="28">
        <v>852</v>
      </c>
      <c r="B325" s="29">
        <v>85228</v>
      </c>
      <c r="C325" s="30" t="s">
        <v>41</v>
      </c>
      <c r="D325" s="31" t="s">
        <v>42</v>
      </c>
      <c r="E325" s="32">
        <v>5000</v>
      </c>
      <c r="F325" s="32">
        <v>5000</v>
      </c>
      <c r="G325" s="32">
        <v>0</v>
      </c>
      <c r="ALA325" s="23">
        <v>1</v>
      </c>
      <c r="ALB325" s="23">
        <v>0</v>
      </c>
      <c r="ALC325" s="23">
        <v>0</v>
      </c>
    </row>
    <row r="326" spans="1:993" x14ac:dyDescent="0.2">
      <c r="A326" s="28">
        <v>852</v>
      </c>
      <c r="B326" s="29">
        <v>85228</v>
      </c>
      <c r="C326" s="30" t="s">
        <v>43</v>
      </c>
      <c r="D326" s="31" t="s">
        <v>44</v>
      </c>
      <c r="E326" s="32">
        <v>100</v>
      </c>
      <c r="F326" s="32">
        <v>100</v>
      </c>
      <c r="G326" s="32">
        <v>0</v>
      </c>
      <c r="ALA326" s="23">
        <v>1</v>
      </c>
      <c r="ALB326" s="23">
        <v>0</v>
      </c>
      <c r="ALC326" s="23">
        <v>0</v>
      </c>
    </row>
    <row r="327" spans="1:993" x14ac:dyDescent="0.2">
      <c r="A327" s="28">
        <v>852</v>
      </c>
      <c r="B327" s="29">
        <v>85228</v>
      </c>
      <c r="C327" s="30" t="s">
        <v>87</v>
      </c>
      <c r="D327" s="31" t="s">
        <v>88</v>
      </c>
      <c r="E327" s="32">
        <v>100</v>
      </c>
      <c r="F327" s="32">
        <v>100</v>
      </c>
      <c r="G327" s="32">
        <v>0</v>
      </c>
      <c r="ALA327" s="23">
        <v>1</v>
      </c>
      <c r="ALB327" s="23">
        <v>0</v>
      </c>
      <c r="ALC327" s="23">
        <v>0</v>
      </c>
    </row>
    <row r="328" spans="1:993" x14ac:dyDescent="0.2">
      <c r="A328" s="28">
        <v>852</v>
      </c>
      <c r="B328" s="29">
        <v>85228</v>
      </c>
      <c r="C328" s="30" t="s">
        <v>53</v>
      </c>
      <c r="D328" s="31" t="s">
        <v>54</v>
      </c>
      <c r="E328" s="32">
        <v>800</v>
      </c>
      <c r="F328" s="32">
        <v>800</v>
      </c>
      <c r="G328" s="32">
        <v>0</v>
      </c>
      <c r="ALA328" s="23">
        <v>1</v>
      </c>
      <c r="ALB328" s="23">
        <v>0</v>
      </c>
      <c r="ALC328" s="23">
        <v>0</v>
      </c>
    </row>
    <row r="329" spans="1:993" x14ac:dyDescent="0.2">
      <c r="A329" s="28">
        <v>852</v>
      </c>
      <c r="B329" s="29">
        <v>85228</v>
      </c>
      <c r="C329" s="30" t="s">
        <v>73</v>
      </c>
      <c r="D329" s="31" t="s">
        <v>74</v>
      </c>
      <c r="E329" s="32">
        <v>3450</v>
      </c>
      <c r="F329" s="32">
        <v>3450</v>
      </c>
      <c r="G329" s="32">
        <v>0</v>
      </c>
      <c r="ALA329" s="23">
        <v>1</v>
      </c>
      <c r="ALB329" s="23">
        <v>0</v>
      </c>
      <c r="ALC329" s="23">
        <v>0</v>
      </c>
    </row>
    <row r="330" spans="1:993" x14ac:dyDescent="0.2">
      <c r="A330" s="28">
        <v>852</v>
      </c>
      <c r="B330" s="26">
        <v>85295</v>
      </c>
      <c r="C330" s="71" t="s">
        <v>94</v>
      </c>
      <c r="D330" s="72"/>
      <c r="E330" s="27">
        <f>SUBTOTAL(9,E$331:E$331)</f>
        <v>97000</v>
      </c>
      <c r="F330" s="27">
        <f>SUBTOTAL(9,F$331:F$331)</f>
        <v>97000</v>
      </c>
      <c r="G330" s="27">
        <f>SUBTOTAL(9,G$331:G$331)</f>
        <v>0</v>
      </c>
      <c r="ALE330" s="23">
        <v>1</v>
      </c>
    </row>
    <row r="331" spans="1:993" x14ac:dyDescent="0.2">
      <c r="A331" s="28">
        <v>852</v>
      </c>
      <c r="B331" s="29">
        <v>85295</v>
      </c>
      <c r="C331" s="30" t="s">
        <v>139</v>
      </c>
      <c r="D331" s="31" t="s">
        <v>140</v>
      </c>
      <c r="E331" s="32">
        <v>97000</v>
      </c>
      <c r="F331" s="32">
        <v>97000</v>
      </c>
      <c r="G331" s="32">
        <v>0</v>
      </c>
      <c r="ALA331" s="23">
        <v>1</v>
      </c>
      <c r="ALB331" s="23">
        <v>0</v>
      </c>
      <c r="ALC331" s="23">
        <v>1</v>
      </c>
    </row>
    <row r="332" spans="1:993" x14ac:dyDescent="0.2">
      <c r="A332" s="24">
        <v>854</v>
      </c>
      <c r="B332" s="75" t="s">
        <v>153</v>
      </c>
      <c r="C332" s="72"/>
      <c r="D332" s="72"/>
      <c r="E332" s="25">
        <f>SUBTOTAL(9,E$333:E$335)</f>
        <v>70000</v>
      </c>
      <c r="F332" s="25">
        <f>SUBTOTAL(9,F$333:F$335)</f>
        <v>70000</v>
      </c>
      <c r="G332" s="25">
        <f>SUBTOTAL(9,G$333:G$335)</f>
        <v>0</v>
      </c>
      <c r="ALD332" s="23">
        <v>1</v>
      </c>
    </row>
    <row r="333" spans="1:993" x14ac:dyDescent="0.2">
      <c r="A333" s="24">
        <v>854</v>
      </c>
      <c r="B333" s="26">
        <v>85415</v>
      </c>
      <c r="C333" s="71" t="s">
        <v>154</v>
      </c>
      <c r="D333" s="72"/>
      <c r="E333" s="27">
        <f>SUBTOTAL(9,E$334:E$335)</f>
        <v>70000</v>
      </c>
      <c r="F333" s="27">
        <f>SUBTOTAL(9,F$334:F$335)</f>
        <v>70000</v>
      </c>
      <c r="G333" s="27">
        <f>SUBTOTAL(9,G$334:G$335)</f>
        <v>0</v>
      </c>
      <c r="ALE333" s="23">
        <v>1</v>
      </c>
    </row>
    <row r="334" spans="1:993" x14ac:dyDescent="0.2">
      <c r="A334" s="28">
        <v>854</v>
      </c>
      <c r="B334" s="29">
        <v>85415</v>
      </c>
      <c r="C334" s="30" t="s">
        <v>155</v>
      </c>
      <c r="D334" s="31" t="s">
        <v>156</v>
      </c>
      <c r="E334" s="32">
        <v>50000</v>
      </c>
      <c r="F334" s="32">
        <v>50000</v>
      </c>
      <c r="G334" s="32">
        <v>0</v>
      </c>
      <c r="ALA334" s="23">
        <v>1</v>
      </c>
      <c r="ALB334" s="23">
        <v>1</v>
      </c>
      <c r="ALC334" s="23">
        <v>1</v>
      </c>
    </row>
    <row r="335" spans="1:993" x14ac:dyDescent="0.2">
      <c r="A335" s="28">
        <v>854</v>
      </c>
      <c r="B335" s="29">
        <v>85415</v>
      </c>
      <c r="C335" s="30" t="s">
        <v>329</v>
      </c>
      <c r="D335" s="35" t="s">
        <v>330</v>
      </c>
      <c r="E335" s="32">
        <v>20000</v>
      </c>
      <c r="F335" s="32">
        <v>20000</v>
      </c>
      <c r="G335" s="32">
        <v>0</v>
      </c>
    </row>
    <row r="336" spans="1:993" x14ac:dyDescent="0.2">
      <c r="A336" s="24">
        <v>900</v>
      </c>
      <c r="B336" s="75" t="s">
        <v>157</v>
      </c>
      <c r="C336" s="72"/>
      <c r="D336" s="72"/>
      <c r="E336" s="25">
        <f>SUBTOTAL(9,E$337:E$382)</f>
        <v>2400221</v>
      </c>
      <c r="F336" s="25">
        <f>SUBTOTAL(9,F$337:F$382)</f>
        <v>2235292</v>
      </c>
      <c r="G336" s="25">
        <f>SUBTOTAL(9,G$337:G$382)</f>
        <v>164929</v>
      </c>
      <c r="ALD336" s="23">
        <v>1</v>
      </c>
    </row>
    <row r="337" spans="1:993" x14ac:dyDescent="0.2">
      <c r="A337" s="24">
        <v>900</v>
      </c>
      <c r="B337" s="26">
        <v>90001</v>
      </c>
      <c r="C337" s="71" t="s">
        <v>158</v>
      </c>
      <c r="D337" s="72"/>
      <c r="E337" s="27">
        <f>SUBTOTAL(9,E$338:E$355)</f>
        <v>840422</v>
      </c>
      <c r="F337" s="27">
        <f>SUBTOTAL(9,F$338:F$355)</f>
        <v>840422</v>
      </c>
      <c r="G337" s="27">
        <f>SUBTOTAL(9,G$338:G$355)</f>
        <v>0</v>
      </c>
      <c r="ALE337" s="23">
        <v>1</v>
      </c>
    </row>
    <row r="338" spans="1:993" x14ac:dyDescent="0.2">
      <c r="A338" s="28">
        <v>900</v>
      </c>
      <c r="B338" s="29">
        <v>90001</v>
      </c>
      <c r="C338" s="30" t="s">
        <v>81</v>
      </c>
      <c r="D338" s="31" t="s">
        <v>82</v>
      </c>
      <c r="E338" s="32">
        <v>3000</v>
      </c>
      <c r="F338" s="32">
        <v>3000</v>
      </c>
      <c r="G338" s="32">
        <v>0</v>
      </c>
      <c r="ALA338" s="23">
        <v>1</v>
      </c>
      <c r="ALB338" s="23">
        <v>1</v>
      </c>
      <c r="ALC338" s="23">
        <v>1</v>
      </c>
    </row>
    <row r="339" spans="1:993" x14ac:dyDescent="0.2">
      <c r="A339" s="28">
        <v>900</v>
      </c>
      <c r="B339" s="29">
        <v>90001</v>
      </c>
      <c r="C339" s="30" t="s">
        <v>35</v>
      </c>
      <c r="D339" s="31" t="s">
        <v>36</v>
      </c>
      <c r="E339" s="32">
        <v>202207</v>
      </c>
      <c r="F339" s="32">
        <v>202207</v>
      </c>
      <c r="G339" s="32">
        <v>0</v>
      </c>
      <c r="ALA339" s="23">
        <v>1</v>
      </c>
      <c r="ALB339" s="23">
        <v>0</v>
      </c>
      <c r="ALC339" s="23">
        <v>0</v>
      </c>
    </row>
    <row r="340" spans="1:993" x14ac:dyDescent="0.2">
      <c r="A340" s="28">
        <v>900</v>
      </c>
      <c r="B340" s="29">
        <v>90001</v>
      </c>
      <c r="C340" s="30" t="s">
        <v>71</v>
      </c>
      <c r="D340" s="31" t="s">
        <v>72</v>
      </c>
      <c r="E340" s="32">
        <v>16887</v>
      </c>
      <c r="F340" s="32">
        <v>16887</v>
      </c>
      <c r="G340" s="32">
        <v>0</v>
      </c>
      <c r="ALA340" s="23">
        <v>1</v>
      </c>
      <c r="ALB340" s="23">
        <v>0</v>
      </c>
      <c r="ALC340" s="23">
        <v>0</v>
      </c>
    </row>
    <row r="341" spans="1:993" x14ac:dyDescent="0.2">
      <c r="A341" s="28">
        <v>900</v>
      </c>
      <c r="B341" s="29">
        <v>90001</v>
      </c>
      <c r="C341" s="30" t="s">
        <v>37</v>
      </c>
      <c r="D341" s="31" t="s">
        <v>38</v>
      </c>
      <c r="E341" s="32">
        <v>43870</v>
      </c>
      <c r="F341" s="32">
        <v>43870</v>
      </c>
      <c r="G341" s="32">
        <v>0</v>
      </c>
      <c r="ALA341" s="23">
        <v>1</v>
      </c>
      <c r="ALB341" s="23">
        <v>0</v>
      </c>
      <c r="ALC341" s="23">
        <v>0</v>
      </c>
    </row>
    <row r="342" spans="1:993" x14ac:dyDescent="0.2">
      <c r="A342" s="28">
        <v>900</v>
      </c>
      <c r="B342" s="29">
        <v>90001</v>
      </c>
      <c r="C342" s="30" t="s">
        <v>39</v>
      </c>
      <c r="D342" s="31" t="s">
        <v>40</v>
      </c>
      <c r="E342" s="32">
        <v>5518</v>
      </c>
      <c r="F342" s="32">
        <v>5518</v>
      </c>
      <c r="G342" s="32">
        <v>0</v>
      </c>
      <c r="ALA342" s="23">
        <v>1</v>
      </c>
      <c r="ALB342" s="23">
        <v>0</v>
      </c>
      <c r="ALC342" s="23">
        <v>0</v>
      </c>
    </row>
    <row r="343" spans="1:993" ht="25.5" x14ac:dyDescent="0.2">
      <c r="A343" s="28">
        <v>900</v>
      </c>
      <c r="B343" s="29">
        <v>90001</v>
      </c>
      <c r="C343" s="30" t="s">
        <v>85</v>
      </c>
      <c r="D343" s="31" t="s">
        <v>86</v>
      </c>
      <c r="E343" s="32">
        <v>2400</v>
      </c>
      <c r="F343" s="32">
        <v>2400</v>
      </c>
      <c r="G343" s="32">
        <v>0</v>
      </c>
      <c r="ALA343" s="23">
        <v>1</v>
      </c>
      <c r="ALB343" s="23">
        <v>0</v>
      </c>
      <c r="ALC343" s="23">
        <v>0</v>
      </c>
    </row>
    <row r="344" spans="1:993" x14ac:dyDescent="0.2">
      <c r="A344" s="28">
        <v>900</v>
      </c>
      <c r="B344" s="29">
        <v>90001</v>
      </c>
      <c r="C344" s="30" t="s">
        <v>41</v>
      </c>
      <c r="D344" s="31" t="s">
        <v>42</v>
      </c>
      <c r="E344" s="32">
        <v>56400</v>
      </c>
      <c r="F344" s="32">
        <v>56400</v>
      </c>
      <c r="G344" s="32">
        <v>0</v>
      </c>
      <c r="ALA344" s="23">
        <v>1</v>
      </c>
      <c r="ALB344" s="23">
        <v>0</v>
      </c>
      <c r="ALC344" s="23">
        <v>0</v>
      </c>
    </row>
    <row r="345" spans="1:993" x14ac:dyDescent="0.2">
      <c r="A345" s="28">
        <v>900</v>
      </c>
      <c r="B345" s="29">
        <v>90001</v>
      </c>
      <c r="C345" s="30" t="s">
        <v>43</v>
      </c>
      <c r="D345" s="31" t="s">
        <v>44</v>
      </c>
      <c r="E345" s="32">
        <v>43500</v>
      </c>
      <c r="F345" s="32">
        <v>43500</v>
      </c>
      <c r="G345" s="32">
        <v>0</v>
      </c>
      <c r="ALA345" s="23">
        <v>1</v>
      </c>
      <c r="ALB345" s="23">
        <v>0</v>
      </c>
      <c r="ALC345" s="23">
        <v>0</v>
      </c>
    </row>
    <row r="346" spans="1:993" x14ac:dyDescent="0.2">
      <c r="A346" s="28">
        <v>900</v>
      </c>
      <c r="B346" s="29">
        <v>90001</v>
      </c>
      <c r="C346" s="30" t="s">
        <v>45</v>
      </c>
      <c r="D346" s="31" t="s">
        <v>46</v>
      </c>
      <c r="E346" s="32">
        <v>263900</v>
      </c>
      <c r="F346" s="32">
        <v>263900</v>
      </c>
      <c r="G346" s="32">
        <v>0</v>
      </c>
      <c r="ALA346" s="23">
        <v>1</v>
      </c>
      <c r="ALB346" s="23">
        <v>0</v>
      </c>
      <c r="ALC346" s="23">
        <v>0</v>
      </c>
    </row>
    <row r="347" spans="1:993" x14ac:dyDescent="0.2">
      <c r="A347" s="28">
        <v>900</v>
      </c>
      <c r="B347" s="29">
        <v>90001</v>
      </c>
      <c r="C347" s="30" t="s">
        <v>47</v>
      </c>
      <c r="D347" s="31" t="s">
        <v>48</v>
      </c>
      <c r="E347" s="32">
        <v>1000</v>
      </c>
      <c r="F347" s="32">
        <v>1000</v>
      </c>
      <c r="G347" s="32">
        <v>0</v>
      </c>
      <c r="ALA347" s="23">
        <v>1</v>
      </c>
      <c r="ALB347" s="23">
        <v>0</v>
      </c>
      <c r="ALC347" s="23">
        <v>0</v>
      </c>
    </row>
    <row r="348" spans="1:993" x14ac:dyDescent="0.2">
      <c r="A348" s="28">
        <v>900</v>
      </c>
      <c r="B348" s="29">
        <v>90001</v>
      </c>
      <c r="C348" s="30" t="s">
        <v>87</v>
      </c>
      <c r="D348" s="31" t="s">
        <v>88</v>
      </c>
      <c r="E348" s="32">
        <v>250</v>
      </c>
      <c r="F348" s="32">
        <v>250</v>
      </c>
      <c r="G348" s="32">
        <v>0</v>
      </c>
      <c r="ALA348" s="23">
        <v>1</v>
      </c>
      <c r="ALB348" s="23">
        <v>0</v>
      </c>
      <c r="ALC348" s="23">
        <v>0</v>
      </c>
    </row>
    <row r="349" spans="1:993" x14ac:dyDescent="0.2">
      <c r="A349" s="28">
        <v>900</v>
      </c>
      <c r="B349" s="29">
        <v>90001</v>
      </c>
      <c r="C349" s="30" t="s">
        <v>49</v>
      </c>
      <c r="D349" s="31" t="s">
        <v>50</v>
      </c>
      <c r="E349" s="32">
        <v>165000</v>
      </c>
      <c r="F349" s="32">
        <v>165000</v>
      </c>
      <c r="G349" s="32">
        <v>0</v>
      </c>
      <c r="ALA349" s="23">
        <v>1</v>
      </c>
      <c r="ALB349" s="23">
        <v>0</v>
      </c>
      <c r="ALC349" s="23">
        <v>0</v>
      </c>
    </row>
    <row r="350" spans="1:993" x14ac:dyDescent="0.2">
      <c r="A350" s="28">
        <v>900</v>
      </c>
      <c r="B350" s="29">
        <v>90001</v>
      </c>
      <c r="C350" s="30" t="s">
        <v>51</v>
      </c>
      <c r="D350" s="31" t="s">
        <v>52</v>
      </c>
      <c r="E350" s="32">
        <v>4200</v>
      </c>
      <c r="F350" s="32">
        <v>4200</v>
      </c>
      <c r="G350" s="32">
        <v>0</v>
      </c>
      <c r="ALA350" s="23">
        <v>1</v>
      </c>
      <c r="ALB350" s="23">
        <v>0</v>
      </c>
      <c r="ALC350" s="23">
        <v>0</v>
      </c>
    </row>
    <row r="351" spans="1:993" ht="25.5" x14ac:dyDescent="0.2">
      <c r="A351" s="28">
        <v>900</v>
      </c>
      <c r="B351" s="29">
        <v>90001</v>
      </c>
      <c r="C351" s="30" t="s">
        <v>67</v>
      </c>
      <c r="D351" s="31" t="s">
        <v>68</v>
      </c>
      <c r="E351" s="32">
        <v>500</v>
      </c>
      <c r="F351" s="32">
        <v>500</v>
      </c>
      <c r="G351" s="32">
        <v>0</v>
      </c>
      <c r="ALA351" s="23">
        <v>1</v>
      </c>
      <c r="ALB351" s="23">
        <v>0</v>
      </c>
      <c r="ALC351" s="23">
        <v>0</v>
      </c>
    </row>
    <row r="352" spans="1:993" x14ac:dyDescent="0.2">
      <c r="A352" s="28">
        <v>900</v>
      </c>
      <c r="B352" s="29">
        <v>90001</v>
      </c>
      <c r="C352" s="30" t="s">
        <v>53</v>
      </c>
      <c r="D352" s="31" t="s">
        <v>54</v>
      </c>
      <c r="E352" s="32">
        <v>100</v>
      </c>
      <c r="F352" s="32">
        <v>100</v>
      </c>
      <c r="G352" s="32">
        <v>0</v>
      </c>
      <c r="ALA352" s="23">
        <v>1</v>
      </c>
      <c r="ALB352" s="23">
        <v>0</v>
      </c>
      <c r="ALC352" s="23">
        <v>0</v>
      </c>
    </row>
    <row r="353" spans="1:993" x14ac:dyDescent="0.2">
      <c r="A353" s="28">
        <v>900</v>
      </c>
      <c r="B353" s="29">
        <v>90001</v>
      </c>
      <c r="C353" s="30" t="s">
        <v>55</v>
      </c>
      <c r="D353" s="31" t="s">
        <v>56</v>
      </c>
      <c r="E353" s="32">
        <v>23190</v>
      </c>
      <c r="F353" s="32">
        <v>23190</v>
      </c>
      <c r="G353" s="32">
        <v>0</v>
      </c>
      <c r="ALA353" s="23">
        <v>1</v>
      </c>
      <c r="ALB353" s="23">
        <v>0</v>
      </c>
      <c r="ALC353" s="23">
        <v>0</v>
      </c>
    </row>
    <row r="354" spans="1:993" x14ac:dyDescent="0.2">
      <c r="A354" s="28">
        <v>900</v>
      </c>
      <c r="B354" s="29">
        <v>90001</v>
      </c>
      <c r="C354" s="30" t="s">
        <v>73</v>
      </c>
      <c r="D354" s="31" t="s">
        <v>74</v>
      </c>
      <c r="E354" s="32">
        <v>8400</v>
      </c>
      <c r="F354" s="32">
        <v>8400</v>
      </c>
      <c r="G354" s="32">
        <v>0</v>
      </c>
      <c r="ALA354" s="23">
        <v>1</v>
      </c>
      <c r="ALB354" s="23">
        <v>0</v>
      </c>
      <c r="ALC354" s="23">
        <v>0</v>
      </c>
    </row>
    <row r="355" spans="1:993" x14ac:dyDescent="0.2">
      <c r="A355" s="28">
        <v>900</v>
      </c>
      <c r="B355" s="29">
        <v>90001</v>
      </c>
      <c r="C355" s="30" t="s">
        <v>59</v>
      </c>
      <c r="D355" s="31" t="s">
        <v>60</v>
      </c>
      <c r="E355" s="32">
        <v>100</v>
      </c>
      <c r="F355" s="32">
        <v>100</v>
      </c>
      <c r="G355" s="32">
        <v>0</v>
      </c>
      <c r="ALA355" s="23">
        <v>1</v>
      </c>
      <c r="ALB355" s="23">
        <v>0</v>
      </c>
      <c r="ALC355" s="23">
        <v>0</v>
      </c>
    </row>
    <row r="356" spans="1:993" x14ac:dyDescent="0.2">
      <c r="A356" s="28">
        <v>900</v>
      </c>
      <c r="B356" s="26">
        <v>90002</v>
      </c>
      <c r="C356" s="71" t="s">
        <v>159</v>
      </c>
      <c r="D356" s="72"/>
      <c r="E356" s="27">
        <f>SUBTOTAL(9,E$357:E$361)</f>
        <v>895600</v>
      </c>
      <c r="F356" s="27">
        <f>SUBTOTAL(9,F$357:F$361)</f>
        <v>895600</v>
      </c>
      <c r="G356" s="27">
        <f>SUBTOTAL(9,G$357:G$361)</f>
        <v>0</v>
      </c>
      <c r="ALE356" s="23">
        <v>1</v>
      </c>
    </row>
    <row r="357" spans="1:993" x14ac:dyDescent="0.2">
      <c r="A357" s="28">
        <v>900</v>
      </c>
      <c r="B357" s="29">
        <v>90002</v>
      </c>
      <c r="C357" s="30" t="s">
        <v>43</v>
      </c>
      <c r="D357" s="31" t="s">
        <v>44</v>
      </c>
      <c r="E357" s="32">
        <v>1000</v>
      </c>
      <c r="F357" s="32">
        <v>1000</v>
      </c>
      <c r="G357" s="32">
        <v>0</v>
      </c>
      <c r="ALA357" s="23">
        <v>1</v>
      </c>
      <c r="ALB357" s="23">
        <v>0</v>
      </c>
      <c r="ALC357" s="23">
        <v>1</v>
      </c>
    </row>
    <row r="358" spans="1:993" x14ac:dyDescent="0.2">
      <c r="A358" s="28">
        <v>900</v>
      </c>
      <c r="B358" s="29">
        <v>90002</v>
      </c>
      <c r="C358" s="30" t="s">
        <v>45</v>
      </c>
      <c r="D358" s="31" t="s">
        <v>46</v>
      </c>
      <c r="E358" s="32">
        <v>1000</v>
      </c>
      <c r="F358" s="32">
        <v>1000</v>
      </c>
      <c r="G358" s="32">
        <v>0</v>
      </c>
      <c r="ALA358" s="23">
        <v>1</v>
      </c>
      <c r="ALB358" s="23">
        <v>0</v>
      </c>
      <c r="ALC358" s="23">
        <v>0</v>
      </c>
    </row>
    <row r="359" spans="1:993" x14ac:dyDescent="0.2">
      <c r="A359" s="28">
        <v>900</v>
      </c>
      <c r="B359" s="29">
        <v>90002</v>
      </c>
      <c r="C359" s="30" t="s">
        <v>47</v>
      </c>
      <c r="D359" s="31" t="s">
        <v>48</v>
      </c>
      <c r="E359" s="32">
        <v>100</v>
      </c>
      <c r="F359" s="32">
        <v>100</v>
      </c>
      <c r="G359" s="32">
        <v>0</v>
      </c>
      <c r="ALA359" s="23">
        <v>1</v>
      </c>
      <c r="ALB359" s="23">
        <v>0</v>
      </c>
      <c r="ALC359" s="23">
        <v>0</v>
      </c>
    </row>
    <row r="360" spans="1:993" x14ac:dyDescent="0.2">
      <c r="A360" s="28">
        <v>900</v>
      </c>
      <c r="B360" s="29">
        <v>90002</v>
      </c>
      <c r="C360" s="30" t="s">
        <v>49</v>
      </c>
      <c r="D360" s="31" t="s">
        <v>50</v>
      </c>
      <c r="E360" s="32">
        <v>893000</v>
      </c>
      <c r="F360" s="32">
        <v>893000</v>
      </c>
      <c r="G360" s="32">
        <v>0</v>
      </c>
      <c r="ALA360" s="23">
        <v>1</v>
      </c>
      <c r="ALB360" s="23">
        <v>0</v>
      </c>
      <c r="ALC360" s="23">
        <v>0</v>
      </c>
    </row>
    <row r="361" spans="1:993" x14ac:dyDescent="0.2">
      <c r="A361" s="28">
        <v>900</v>
      </c>
      <c r="B361" s="29">
        <v>90002</v>
      </c>
      <c r="C361" s="30" t="s">
        <v>51</v>
      </c>
      <c r="D361" s="31" t="s">
        <v>52</v>
      </c>
      <c r="E361" s="32">
        <v>500</v>
      </c>
      <c r="F361" s="32">
        <v>500</v>
      </c>
      <c r="G361" s="32">
        <v>0</v>
      </c>
      <c r="ALA361" s="23">
        <v>1</v>
      </c>
      <c r="ALB361" s="23">
        <v>0</v>
      </c>
      <c r="ALC361" s="23">
        <v>0</v>
      </c>
    </row>
    <row r="362" spans="1:993" x14ac:dyDescent="0.2">
      <c r="A362" s="28">
        <v>900</v>
      </c>
      <c r="B362" s="26">
        <v>90015</v>
      </c>
      <c r="C362" s="71" t="s">
        <v>160</v>
      </c>
      <c r="D362" s="72"/>
      <c r="E362" s="27">
        <f>SUBTOTAL(9,E$363:E$367)</f>
        <v>526929</v>
      </c>
      <c r="F362" s="27">
        <f>SUBTOTAL(9,F$363:F$367)</f>
        <v>392000</v>
      </c>
      <c r="G362" s="27">
        <f>SUBTOTAL(9,G$363:G$367)</f>
        <v>134929</v>
      </c>
      <c r="ALE362" s="23">
        <v>1</v>
      </c>
    </row>
    <row r="363" spans="1:993" x14ac:dyDescent="0.2">
      <c r="A363" s="28">
        <v>900</v>
      </c>
      <c r="B363" s="29">
        <v>90015</v>
      </c>
      <c r="C363" s="30" t="s">
        <v>43</v>
      </c>
      <c r="D363" s="31" t="s">
        <v>44</v>
      </c>
      <c r="E363" s="32">
        <v>12100</v>
      </c>
      <c r="F363" s="32">
        <v>12100</v>
      </c>
      <c r="G363" s="32">
        <v>0</v>
      </c>
      <c r="ALA363" s="23">
        <v>1</v>
      </c>
      <c r="ALB363" s="23">
        <v>0</v>
      </c>
      <c r="ALC363" s="23">
        <v>1</v>
      </c>
    </row>
    <row r="364" spans="1:993" x14ac:dyDescent="0.2">
      <c r="A364" s="28">
        <v>900</v>
      </c>
      <c r="B364" s="29">
        <v>90015</v>
      </c>
      <c r="C364" s="30" t="s">
        <v>45</v>
      </c>
      <c r="D364" s="31" t="s">
        <v>46</v>
      </c>
      <c r="E364" s="32">
        <v>300000</v>
      </c>
      <c r="F364" s="32">
        <v>300000</v>
      </c>
      <c r="G364" s="32">
        <v>0</v>
      </c>
      <c r="ALA364" s="23">
        <v>1</v>
      </c>
      <c r="ALB364" s="23">
        <v>0</v>
      </c>
      <c r="ALC364" s="23">
        <v>0</v>
      </c>
    </row>
    <row r="365" spans="1:993" x14ac:dyDescent="0.2">
      <c r="A365" s="28">
        <v>900</v>
      </c>
      <c r="B365" s="29">
        <v>90015</v>
      </c>
      <c r="C365" s="30" t="s">
        <v>47</v>
      </c>
      <c r="D365" s="31" t="s">
        <v>48</v>
      </c>
      <c r="E365" s="32">
        <v>1000</v>
      </c>
      <c r="F365" s="32">
        <v>1000</v>
      </c>
      <c r="G365" s="32">
        <v>0</v>
      </c>
      <c r="ALA365" s="23">
        <v>1</v>
      </c>
      <c r="ALB365" s="23">
        <v>0</v>
      </c>
      <c r="ALC365" s="23">
        <v>0</v>
      </c>
    </row>
    <row r="366" spans="1:993" x14ac:dyDescent="0.2">
      <c r="A366" s="28">
        <v>900</v>
      </c>
      <c r="B366" s="29">
        <v>90015</v>
      </c>
      <c r="C366" s="30" t="s">
        <v>49</v>
      </c>
      <c r="D366" s="31" t="s">
        <v>50</v>
      </c>
      <c r="E366" s="32">
        <v>78900</v>
      </c>
      <c r="F366" s="32">
        <v>78900</v>
      </c>
      <c r="G366" s="32">
        <v>0</v>
      </c>
      <c r="ALA366" s="23">
        <v>1</v>
      </c>
      <c r="ALB366" s="23">
        <v>0</v>
      </c>
      <c r="ALC366" s="23">
        <v>0</v>
      </c>
    </row>
    <row r="367" spans="1:993" x14ac:dyDescent="0.2">
      <c r="A367" s="28">
        <v>900</v>
      </c>
      <c r="B367" s="29">
        <v>90015</v>
      </c>
      <c r="C367" s="30" t="s">
        <v>28</v>
      </c>
      <c r="D367" s="31" t="s">
        <v>29</v>
      </c>
      <c r="E367" s="32">
        <v>134929</v>
      </c>
      <c r="F367" s="32">
        <v>0</v>
      </c>
      <c r="G367" s="32">
        <v>134929</v>
      </c>
      <c r="ALA367" s="23">
        <v>1</v>
      </c>
      <c r="ALB367" s="23">
        <v>0</v>
      </c>
      <c r="ALC367" s="23">
        <v>0</v>
      </c>
    </row>
    <row r="368" spans="1:993" x14ac:dyDescent="0.2">
      <c r="A368" s="28">
        <v>900</v>
      </c>
      <c r="B368" s="26">
        <v>90019</v>
      </c>
      <c r="C368" s="71" t="s">
        <v>161</v>
      </c>
      <c r="D368" s="72"/>
      <c r="E368" s="27">
        <f>SUBTOTAL(9,E$369:E$370)</f>
        <v>8000</v>
      </c>
      <c r="F368" s="27">
        <f>SUBTOTAL(9,F$369:F$370)</f>
        <v>8000</v>
      </c>
      <c r="G368" s="27">
        <f>SUBTOTAL(9,G$369:G$370)</f>
        <v>0</v>
      </c>
      <c r="ALE368" s="23">
        <v>1</v>
      </c>
    </row>
    <row r="369" spans="1:993" x14ac:dyDescent="0.2">
      <c r="A369" s="28">
        <v>900</v>
      </c>
      <c r="B369" s="29">
        <v>90019</v>
      </c>
      <c r="C369" s="30" t="s">
        <v>43</v>
      </c>
      <c r="D369" s="31" t="s">
        <v>44</v>
      </c>
      <c r="E369" s="32">
        <v>5000</v>
      </c>
      <c r="F369" s="32">
        <v>5000</v>
      </c>
      <c r="G369" s="32">
        <v>0</v>
      </c>
      <c r="ALA369" s="23">
        <v>1</v>
      </c>
      <c r="ALB369" s="23">
        <v>0</v>
      </c>
      <c r="ALC369" s="23">
        <v>1</v>
      </c>
    </row>
    <row r="370" spans="1:993" x14ac:dyDescent="0.2">
      <c r="A370" s="28">
        <v>900</v>
      </c>
      <c r="B370" s="29">
        <v>90019</v>
      </c>
      <c r="C370" s="30" t="s">
        <v>49</v>
      </c>
      <c r="D370" s="31" t="s">
        <v>50</v>
      </c>
      <c r="E370" s="32">
        <v>3000</v>
      </c>
      <c r="F370" s="32">
        <v>3000</v>
      </c>
      <c r="G370" s="32">
        <v>0</v>
      </c>
      <c r="ALA370" s="23">
        <v>1</v>
      </c>
      <c r="ALB370" s="23">
        <v>0</v>
      </c>
      <c r="ALC370" s="23">
        <v>0</v>
      </c>
    </row>
    <row r="371" spans="1:993" x14ac:dyDescent="0.2">
      <c r="A371" s="28">
        <v>900</v>
      </c>
      <c r="B371" s="26">
        <v>90020</v>
      </c>
      <c r="C371" s="71" t="s">
        <v>162</v>
      </c>
      <c r="D371" s="72"/>
      <c r="E371" s="27">
        <f>SUBTOTAL(9,E$372:E$372)</f>
        <v>300</v>
      </c>
      <c r="F371" s="27">
        <f>SUBTOTAL(9,F$372:F$372)</f>
        <v>300</v>
      </c>
      <c r="G371" s="27">
        <f>SUBTOTAL(9,G$372:G$372)</f>
        <v>0</v>
      </c>
      <c r="ALE371" s="23">
        <v>1</v>
      </c>
    </row>
    <row r="372" spans="1:993" x14ac:dyDescent="0.2">
      <c r="A372" s="28">
        <v>900</v>
      </c>
      <c r="B372" s="29">
        <v>90020</v>
      </c>
      <c r="C372" s="30" t="s">
        <v>49</v>
      </c>
      <c r="D372" s="31" t="s">
        <v>50</v>
      </c>
      <c r="E372" s="32">
        <v>300</v>
      </c>
      <c r="F372" s="32">
        <v>300</v>
      </c>
      <c r="G372" s="32">
        <v>0</v>
      </c>
      <c r="ALA372" s="23">
        <v>1</v>
      </c>
      <c r="ALB372" s="23">
        <v>0</v>
      </c>
      <c r="ALC372" s="23">
        <v>1</v>
      </c>
    </row>
    <row r="373" spans="1:993" x14ac:dyDescent="0.2">
      <c r="A373" s="28">
        <v>900</v>
      </c>
      <c r="B373" s="26">
        <v>90095</v>
      </c>
      <c r="C373" s="71" t="s">
        <v>94</v>
      </c>
      <c r="D373" s="72"/>
      <c r="E373" s="27">
        <f>SUBTOTAL(9,E$374:E$382)</f>
        <v>128970</v>
      </c>
      <c r="F373" s="27">
        <f>SUBTOTAL(9,F$374:F$382)</f>
        <v>98970</v>
      </c>
      <c r="G373" s="27">
        <f>SUBTOTAL(9,G$374:G$382)</f>
        <v>30000</v>
      </c>
      <c r="ALE373" s="23">
        <v>1</v>
      </c>
    </row>
    <row r="374" spans="1:993" x14ac:dyDescent="0.2">
      <c r="A374" s="28">
        <v>900</v>
      </c>
      <c r="B374" s="29">
        <v>90095</v>
      </c>
      <c r="C374" s="30" t="s">
        <v>37</v>
      </c>
      <c r="D374" s="31" t="s">
        <v>38</v>
      </c>
      <c r="E374" s="32">
        <v>160</v>
      </c>
      <c r="F374" s="32">
        <v>160</v>
      </c>
      <c r="G374" s="32">
        <v>0</v>
      </c>
      <c r="ALA374" s="23">
        <v>1</v>
      </c>
      <c r="ALB374" s="23">
        <v>0</v>
      </c>
      <c r="ALC374" s="23">
        <v>1</v>
      </c>
    </row>
    <row r="375" spans="1:993" x14ac:dyDescent="0.2">
      <c r="A375" s="28">
        <v>900</v>
      </c>
      <c r="B375" s="29">
        <v>90095</v>
      </c>
      <c r="C375" s="30" t="s">
        <v>41</v>
      </c>
      <c r="D375" s="31" t="s">
        <v>42</v>
      </c>
      <c r="E375" s="32">
        <v>7050</v>
      </c>
      <c r="F375" s="32">
        <v>7050</v>
      </c>
      <c r="G375" s="32">
        <v>0</v>
      </c>
      <c r="ALA375" s="23">
        <v>1</v>
      </c>
      <c r="ALB375" s="23">
        <v>0</v>
      </c>
      <c r="ALC375" s="23">
        <v>0</v>
      </c>
    </row>
    <row r="376" spans="1:993" x14ac:dyDescent="0.2">
      <c r="A376" s="28">
        <v>900</v>
      </c>
      <c r="B376" s="29">
        <v>90095</v>
      </c>
      <c r="C376" s="30" t="s">
        <v>43</v>
      </c>
      <c r="D376" s="31" t="s">
        <v>44</v>
      </c>
      <c r="E376" s="32">
        <v>3000</v>
      </c>
      <c r="F376" s="32">
        <v>3000</v>
      </c>
      <c r="G376" s="32">
        <v>0</v>
      </c>
      <c r="ALA376" s="23">
        <v>1</v>
      </c>
      <c r="ALB376" s="23">
        <v>0</v>
      </c>
      <c r="ALC376" s="23">
        <v>0</v>
      </c>
    </row>
    <row r="377" spans="1:993" x14ac:dyDescent="0.2">
      <c r="A377" s="28">
        <v>900</v>
      </c>
      <c r="B377" s="29">
        <v>90095</v>
      </c>
      <c r="C377" s="30" t="s">
        <v>47</v>
      </c>
      <c r="D377" s="31" t="s">
        <v>48</v>
      </c>
      <c r="E377" s="32">
        <v>2000</v>
      </c>
      <c r="F377" s="32">
        <v>2000</v>
      </c>
      <c r="G377" s="32">
        <v>0</v>
      </c>
      <c r="ALA377" s="23">
        <v>1</v>
      </c>
      <c r="ALB377" s="23">
        <v>0</v>
      </c>
      <c r="ALC377" s="23">
        <v>0</v>
      </c>
    </row>
    <row r="378" spans="1:993" x14ac:dyDescent="0.2">
      <c r="A378" s="28">
        <v>900</v>
      </c>
      <c r="B378" s="29">
        <v>90095</v>
      </c>
      <c r="C378" s="30" t="s">
        <v>49</v>
      </c>
      <c r="D378" s="31" t="s">
        <v>50</v>
      </c>
      <c r="E378" s="32">
        <v>62000</v>
      </c>
      <c r="F378" s="32">
        <v>62000</v>
      </c>
      <c r="G378" s="32">
        <v>0</v>
      </c>
      <c r="ALA378" s="23">
        <v>1</v>
      </c>
      <c r="ALB378" s="23">
        <v>0</v>
      </c>
      <c r="ALC378" s="23">
        <v>0</v>
      </c>
    </row>
    <row r="379" spans="1:993" ht="25.5" x14ac:dyDescent="0.2">
      <c r="A379" s="28">
        <v>900</v>
      </c>
      <c r="B379" s="29">
        <v>90095</v>
      </c>
      <c r="C379" s="30" t="s">
        <v>67</v>
      </c>
      <c r="D379" s="31" t="s">
        <v>68</v>
      </c>
      <c r="E379" s="32">
        <v>1000</v>
      </c>
      <c r="F379" s="32">
        <v>1000</v>
      </c>
      <c r="G379" s="32">
        <v>0</v>
      </c>
      <c r="ALA379" s="23">
        <v>1</v>
      </c>
      <c r="ALB379" s="23">
        <v>0</v>
      </c>
      <c r="ALC379" s="23">
        <v>0</v>
      </c>
    </row>
    <row r="380" spans="1:993" ht="25.5" x14ac:dyDescent="0.2">
      <c r="A380" s="28">
        <v>900</v>
      </c>
      <c r="B380" s="29">
        <v>90095</v>
      </c>
      <c r="C380" s="30" t="s">
        <v>163</v>
      </c>
      <c r="D380" s="31" t="s">
        <v>164</v>
      </c>
      <c r="E380" s="32">
        <v>4560</v>
      </c>
      <c r="F380" s="32">
        <v>4560</v>
      </c>
      <c r="G380" s="32">
        <v>0</v>
      </c>
      <c r="ALA380" s="23">
        <v>1</v>
      </c>
      <c r="ALB380" s="23">
        <v>0</v>
      </c>
      <c r="ALC380" s="23">
        <v>0</v>
      </c>
    </row>
    <row r="381" spans="1:993" x14ac:dyDescent="0.2">
      <c r="A381" s="28">
        <v>900</v>
      </c>
      <c r="B381" s="29">
        <v>90095</v>
      </c>
      <c r="C381" s="30" t="s">
        <v>55</v>
      </c>
      <c r="D381" s="31" t="s">
        <v>56</v>
      </c>
      <c r="E381" s="32">
        <v>19200</v>
      </c>
      <c r="F381" s="32">
        <v>19200</v>
      </c>
      <c r="G381" s="32">
        <v>0</v>
      </c>
      <c r="ALA381" s="23">
        <v>1</v>
      </c>
      <c r="ALB381" s="23">
        <v>0</v>
      </c>
      <c r="ALC381" s="23">
        <v>0</v>
      </c>
    </row>
    <row r="382" spans="1:993" x14ac:dyDescent="0.2">
      <c r="A382" s="28">
        <v>900</v>
      </c>
      <c r="B382" s="29">
        <v>90095</v>
      </c>
      <c r="C382" s="30" t="s">
        <v>28</v>
      </c>
      <c r="D382" s="31" t="s">
        <v>29</v>
      </c>
      <c r="E382" s="32">
        <v>30000</v>
      </c>
      <c r="F382" s="32">
        <v>0</v>
      </c>
      <c r="G382" s="32">
        <v>30000</v>
      </c>
      <c r="ALA382" s="23">
        <v>1</v>
      </c>
      <c r="ALB382" s="23">
        <v>0</v>
      </c>
      <c r="ALC382" s="23">
        <v>0</v>
      </c>
    </row>
    <row r="383" spans="1:993" x14ac:dyDescent="0.2">
      <c r="A383" s="24">
        <v>921</v>
      </c>
      <c r="B383" s="75" t="s">
        <v>165</v>
      </c>
      <c r="C383" s="72"/>
      <c r="D383" s="72"/>
      <c r="E383" s="25">
        <f>SUBTOTAL(9,E$384:E$393)</f>
        <v>438170</v>
      </c>
      <c r="F383" s="25">
        <f>SUBTOTAL(9,F$384:F$393)</f>
        <v>438170</v>
      </c>
      <c r="G383" s="25">
        <f>SUBTOTAL(9,G$384:G$393)</f>
        <v>0</v>
      </c>
      <c r="ALD383" s="23">
        <v>1</v>
      </c>
    </row>
    <row r="384" spans="1:993" x14ac:dyDescent="0.2">
      <c r="A384" s="24">
        <v>921</v>
      </c>
      <c r="B384" s="26">
        <v>92109</v>
      </c>
      <c r="C384" s="71" t="s">
        <v>2</v>
      </c>
      <c r="D384" s="72"/>
      <c r="E384" s="27">
        <f>SUBTOTAL(9,E$385:E$391)</f>
        <v>162070</v>
      </c>
      <c r="F384" s="27">
        <f>SUBTOTAL(9,F$385:F$391)</f>
        <v>162070</v>
      </c>
      <c r="G384" s="27">
        <f>SUBTOTAL(9,G$385:G$391)</f>
        <v>0</v>
      </c>
      <c r="ALE384" s="23">
        <v>1</v>
      </c>
    </row>
    <row r="385" spans="1:993" ht="38.25" x14ac:dyDescent="0.2">
      <c r="A385" s="28">
        <v>921</v>
      </c>
      <c r="B385" s="29">
        <v>92109</v>
      </c>
      <c r="C385" s="30" t="s">
        <v>166</v>
      </c>
      <c r="D385" s="31" t="s">
        <v>167</v>
      </c>
      <c r="E385" s="32">
        <v>100000</v>
      </c>
      <c r="F385" s="32">
        <v>100000</v>
      </c>
      <c r="G385" s="32">
        <v>0</v>
      </c>
      <c r="ALA385" s="23">
        <v>1</v>
      </c>
      <c r="ALB385" s="23">
        <v>1</v>
      </c>
      <c r="ALC385" s="23">
        <v>1</v>
      </c>
    </row>
    <row r="386" spans="1:993" x14ac:dyDescent="0.2">
      <c r="A386" s="28">
        <v>921</v>
      </c>
      <c r="B386" s="29">
        <v>92109</v>
      </c>
      <c r="C386" s="30" t="s">
        <v>37</v>
      </c>
      <c r="D386" s="31" t="s">
        <v>38</v>
      </c>
      <c r="E386" s="32">
        <v>7500</v>
      </c>
      <c r="F386" s="32">
        <v>7500</v>
      </c>
      <c r="G386" s="32">
        <v>0</v>
      </c>
      <c r="ALA386" s="23">
        <v>1</v>
      </c>
      <c r="ALB386" s="23">
        <v>0</v>
      </c>
      <c r="ALC386" s="23">
        <v>0</v>
      </c>
    </row>
    <row r="387" spans="1:993" x14ac:dyDescent="0.2">
      <c r="A387" s="28">
        <v>921</v>
      </c>
      <c r="B387" s="29">
        <v>92109</v>
      </c>
      <c r="C387" s="30" t="s">
        <v>39</v>
      </c>
      <c r="D387" s="31" t="s">
        <v>40</v>
      </c>
      <c r="E387" s="32">
        <v>1070</v>
      </c>
      <c r="F387" s="32">
        <v>1070</v>
      </c>
      <c r="G387" s="32">
        <v>0</v>
      </c>
      <c r="ALA387" s="23">
        <v>1</v>
      </c>
      <c r="ALB387" s="23">
        <v>0</v>
      </c>
      <c r="ALC387" s="23">
        <v>0</v>
      </c>
    </row>
    <row r="388" spans="1:993" x14ac:dyDescent="0.2">
      <c r="A388" s="28">
        <v>921</v>
      </c>
      <c r="B388" s="29">
        <v>92109</v>
      </c>
      <c r="C388" s="30" t="s">
        <v>41</v>
      </c>
      <c r="D388" s="31" t="s">
        <v>42</v>
      </c>
      <c r="E388" s="32">
        <v>43200</v>
      </c>
      <c r="F388" s="32">
        <v>43200</v>
      </c>
      <c r="G388" s="32">
        <v>0</v>
      </c>
      <c r="ALA388" s="23">
        <v>1</v>
      </c>
      <c r="ALB388" s="23">
        <v>0</v>
      </c>
      <c r="ALC388" s="23">
        <v>0</v>
      </c>
    </row>
    <row r="389" spans="1:993" x14ac:dyDescent="0.2">
      <c r="A389" s="28">
        <v>921</v>
      </c>
      <c r="B389" s="29">
        <v>92109</v>
      </c>
      <c r="C389" s="30" t="s">
        <v>43</v>
      </c>
      <c r="D389" s="31" t="s">
        <v>44</v>
      </c>
      <c r="E389" s="32">
        <v>1000</v>
      </c>
      <c r="F389" s="32">
        <v>1000</v>
      </c>
      <c r="G389" s="32">
        <v>0</v>
      </c>
      <c r="ALA389" s="23">
        <v>1</v>
      </c>
      <c r="ALB389" s="23">
        <v>0</v>
      </c>
      <c r="ALC389" s="23">
        <v>0</v>
      </c>
    </row>
    <row r="390" spans="1:993" x14ac:dyDescent="0.2">
      <c r="A390" s="28">
        <v>921</v>
      </c>
      <c r="B390" s="29">
        <v>92109</v>
      </c>
      <c r="C390" s="30" t="s">
        <v>45</v>
      </c>
      <c r="D390" s="31" t="s">
        <v>46</v>
      </c>
      <c r="E390" s="32">
        <v>100</v>
      </c>
      <c r="F390" s="32">
        <v>100</v>
      </c>
      <c r="G390" s="32">
        <v>0</v>
      </c>
      <c r="ALA390" s="23">
        <v>1</v>
      </c>
      <c r="ALB390" s="23">
        <v>0</v>
      </c>
      <c r="ALC390" s="23">
        <v>0</v>
      </c>
    </row>
    <row r="391" spans="1:993" x14ac:dyDescent="0.2">
      <c r="A391" s="28">
        <v>921</v>
      </c>
      <c r="B391" s="29">
        <v>92109</v>
      </c>
      <c r="C391" s="30" t="s">
        <v>49</v>
      </c>
      <c r="D391" s="31" t="s">
        <v>50</v>
      </c>
      <c r="E391" s="32">
        <v>9200</v>
      </c>
      <c r="F391" s="32">
        <v>9200</v>
      </c>
      <c r="G391" s="32">
        <v>0</v>
      </c>
      <c r="ALA391" s="23">
        <v>1</v>
      </c>
      <c r="ALB391" s="23">
        <v>0</v>
      </c>
      <c r="ALC391" s="23">
        <v>0</v>
      </c>
    </row>
    <row r="392" spans="1:993" x14ac:dyDescent="0.2">
      <c r="A392" s="28">
        <v>921</v>
      </c>
      <c r="B392" s="26">
        <v>92116</v>
      </c>
      <c r="C392" s="71" t="s">
        <v>168</v>
      </c>
      <c r="D392" s="72"/>
      <c r="E392" s="27">
        <f>SUBTOTAL(9,E$393:E$393)</f>
        <v>276100</v>
      </c>
      <c r="F392" s="27">
        <f>SUBTOTAL(9,F$393:F$393)</f>
        <v>276100</v>
      </c>
      <c r="G392" s="27">
        <f>SUBTOTAL(9,G$393:G$393)</f>
        <v>0</v>
      </c>
      <c r="ALE392" s="23">
        <v>1</v>
      </c>
    </row>
    <row r="393" spans="1:993" ht="25.5" x14ac:dyDescent="0.2">
      <c r="A393" s="28">
        <v>921</v>
      </c>
      <c r="B393" s="29">
        <v>92116</v>
      </c>
      <c r="C393" s="30" t="s">
        <v>169</v>
      </c>
      <c r="D393" s="31" t="s">
        <v>170</v>
      </c>
      <c r="E393" s="32">
        <v>276100</v>
      </c>
      <c r="F393" s="32">
        <v>276100</v>
      </c>
      <c r="G393" s="32">
        <v>0</v>
      </c>
      <c r="ALA393" s="23">
        <v>1</v>
      </c>
      <c r="ALB393" s="23">
        <v>0</v>
      </c>
      <c r="ALC393" s="23">
        <v>1</v>
      </c>
    </row>
    <row r="394" spans="1:993" x14ac:dyDescent="0.2">
      <c r="A394" s="24">
        <v>926</v>
      </c>
      <c r="B394" s="75" t="s">
        <v>171</v>
      </c>
      <c r="C394" s="72"/>
      <c r="D394" s="72"/>
      <c r="E394" s="25">
        <f>SUBTOTAL(9,E$395:E$410)</f>
        <v>621654</v>
      </c>
      <c r="F394" s="25">
        <f>SUBTOTAL(9,F$395:F$410)</f>
        <v>140220</v>
      </c>
      <c r="G394" s="25">
        <f>SUBTOTAL(9,G$395:G$410)</f>
        <v>481434</v>
      </c>
      <c r="ALD394" s="23">
        <v>1</v>
      </c>
    </row>
    <row r="395" spans="1:993" x14ac:dyDescent="0.2">
      <c r="A395" s="24">
        <v>926</v>
      </c>
      <c r="B395" s="26">
        <v>92601</v>
      </c>
      <c r="C395" s="71" t="s">
        <v>172</v>
      </c>
      <c r="D395" s="72"/>
      <c r="E395" s="27">
        <f>SUBTOTAL(9,E$396:E$401)</f>
        <v>14720</v>
      </c>
      <c r="F395" s="27">
        <f>SUBTOTAL(9,F$396:F$401)</f>
        <v>14720</v>
      </c>
      <c r="G395" s="27">
        <f>SUBTOTAL(9,G$396:G$401)</f>
        <v>0</v>
      </c>
      <c r="ALE395" s="23">
        <v>1</v>
      </c>
    </row>
    <row r="396" spans="1:993" x14ac:dyDescent="0.2">
      <c r="A396" s="28">
        <v>926</v>
      </c>
      <c r="B396" s="29">
        <v>92601</v>
      </c>
      <c r="C396" s="30" t="s">
        <v>37</v>
      </c>
      <c r="D396" s="31" t="s">
        <v>38</v>
      </c>
      <c r="E396" s="32">
        <v>1500</v>
      </c>
      <c r="F396" s="32">
        <v>1500</v>
      </c>
      <c r="G396" s="32">
        <v>0</v>
      </c>
      <c r="ALA396" s="23">
        <v>1</v>
      </c>
      <c r="ALB396" s="23">
        <v>1</v>
      </c>
      <c r="ALC396" s="23">
        <v>1</v>
      </c>
    </row>
    <row r="397" spans="1:993" x14ac:dyDescent="0.2">
      <c r="A397" s="28">
        <v>926</v>
      </c>
      <c r="B397" s="29">
        <v>92601</v>
      </c>
      <c r="C397" s="30" t="s">
        <v>39</v>
      </c>
      <c r="D397" s="31" t="s">
        <v>40</v>
      </c>
      <c r="E397" s="32">
        <v>220</v>
      </c>
      <c r="F397" s="32">
        <v>220</v>
      </c>
      <c r="G397" s="32">
        <v>0</v>
      </c>
      <c r="ALA397" s="23">
        <v>1</v>
      </c>
      <c r="ALB397" s="23">
        <v>0</v>
      </c>
      <c r="ALC397" s="23">
        <v>0</v>
      </c>
    </row>
    <row r="398" spans="1:993" x14ac:dyDescent="0.2">
      <c r="A398" s="28">
        <v>926</v>
      </c>
      <c r="B398" s="29">
        <v>92601</v>
      </c>
      <c r="C398" s="30" t="s">
        <v>41</v>
      </c>
      <c r="D398" s="31" t="s">
        <v>42</v>
      </c>
      <c r="E398" s="32">
        <v>9000</v>
      </c>
      <c r="F398" s="32">
        <v>9000</v>
      </c>
      <c r="G398" s="32">
        <v>0</v>
      </c>
      <c r="ALA398" s="23">
        <v>1</v>
      </c>
      <c r="ALB398" s="23">
        <v>0</v>
      </c>
      <c r="ALC398" s="23">
        <v>0</v>
      </c>
    </row>
    <row r="399" spans="1:993" x14ac:dyDescent="0.2">
      <c r="A399" s="28">
        <v>926</v>
      </c>
      <c r="B399" s="29">
        <v>92601</v>
      </c>
      <c r="C399" s="30" t="s">
        <v>43</v>
      </c>
      <c r="D399" s="31" t="s">
        <v>44</v>
      </c>
      <c r="E399" s="32">
        <v>2000</v>
      </c>
      <c r="F399" s="32">
        <v>2000</v>
      </c>
      <c r="G399" s="32">
        <v>0</v>
      </c>
      <c r="ALA399" s="23">
        <v>1</v>
      </c>
      <c r="ALB399" s="23">
        <v>0</v>
      </c>
      <c r="ALC399" s="23">
        <v>0</v>
      </c>
    </row>
    <row r="400" spans="1:993" x14ac:dyDescent="0.2">
      <c r="A400" s="28">
        <v>926</v>
      </c>
      <c r="B400" s="29">
        <v>92601</v>
      </c>
      <c r="C400" s="30" t="s">
        <v>45</v>
      </c>
      <c r="D400" s="31" t="s">
        <v>46</v>
      </c>
      <c r="E400" s="32">
        <v>1000</v>
      </c>
      <c r="F400" s="32">
        <v>1000</v>
      </c>
      <c r="G400" s="32">
        <v>0</v>
      </c>
      <c r="ALA400" s="23">
        <v>1</v>
      </c>
      <c r="ALB400" s="23">
        <v>0</v>
      </c>
      <c r="ALC400" s="23">
        <v>0</v>
      </c>
    </row>
    <row r="401" spans="1:993" x14ac:dyDescent="0.2">
      <c r="A401" s="28">
        <v>926</v>
      </c>
      <c r="B401" s="29">
        <v>92601</v>
      </c>
      <c r="C401" s="30" t="s">
        <v>49</v>
      </c>
      <c r="D401" s="31" t="s">
        <v>50</v>
      </c>
      <c r="E401" s="32">
        <v>1000</v>
      </c>
      <c r="F401" s="32">
        <v>1000</v>
      </c>
      <c r="G401" s="32">
        <v>0</v>
      </c>
      <c r="ALA401" s="23">
        <v>1</v>
      </c>
      <c r="ALB401" s="23">
        <v>0</v>
      </c>
      <c r="ALC401" s="23">
        <v>0</v>
      </c>
    </row>
    <row r="402" spans="1:993" x14ac:dyDescent="0.2">
      <c r="A402" s="28">
        <v>926</v>
      </c>
      <c r="B402" s="26">
        <v>92695</v>
      </c>
      <c r="C402" s="71" t="s">
        <v>94</v>
      </c>
      <c r="D402" s="72"/>
      <c r="E402" s="27">
        <f>SUBTOTAL(9,E$403:E$410)</f>
        <v>606934</v>
      </c>
      <c r="F402" s="27">
        <f>SUBTOTAL(9,F$403:F$410)</f>
        <v>125500</v>
      </c>
      <c r="G402" s="27">
        <f>SUBTOTAL(9,G$403:G$410)</f>
        <v>481434</v>
      </c>
      <c r="ALE402" s="23">
        <v>1</v>
      </c>
    </row>
    <row r="403" spans="1:993" ht="38.25" x14ac:dyDescent="0.2">
      <c r="A403" s="28">
        <v>926</v>
      </c>
      <c r="B403" s="29">
        <v>92695</v>
      </c>
      <c r="C403" s="30" t="s">
        <v>166</v>
      </c>
      <c r="D403" s="31" t="s">
        <v>167</v>
      </c>
      <c r="E403" s="32">
        <v>100000</v>
      </c>
      <c r="F403" s="32">
        <v>100000</v>
      </c>
      <c r="G403" s="32">
        <v>0</v>
      </c>
      <c r="ALA403" s="23">
        <v>1</v>
      </c>
      <c r="ALB403" s="23">
        <v>0</v>
      </c>
      <c r="ALC403" s="23">
        <v>1</v>
      </c>
    </row>
    <row r="404" spans="1:993" x14ac:dyDescent="0.2">
      <c r="A404" s="28">
        <v>926</v>
      </c>
      <c r="B404" s="29">
        <v>92695</v>
      </c>
      <c r="C404" s="30" t="s">
        <v>43</v>
      </c>
      <c r="D404" s="31" t="s">
        <v>44</v>
      </c>
      <c r="E404" s="32">
        <v>10000</v>
      </c>
      <c r="F404" s="32">
        <v>10000</v>
      </c>
      <c r="G404" s="32">
        <v>0</v>
      </c>
      <c r="ALA404" s="23">
        <v>1</v>
      </c>
      <c r="ALB404" s="23">
        <v>0</v>
      </c>
      <c r="ALC404" s="23">
        <v>0</v>
      </c>
    </row>
    <row r="405" spans="1:993" x14ac:dyDescent="0.2">
      <c r="A405" s="28">
        <v>926</v>
      </c>
      <c r="B405" s="29">
        <v>92695</v>
      </c>
      <c r="C405" s="30" t="s">
        <v>45</v>
      </c>
      <c r="D405" s="31" t="s">
        <v>46</v>
      </c>
      <c r="E405" s="32">
        <v>300</v>
      </c>
      <c r="F405" s="32">
        <v>300</v>
      </c>
      <c r="G405" s="32">
        <v>0</v>
      </c>
      <c r="ALA405" s="23">
        <v>1</v>
      </c>
      <c r="ALB405" s="23">
        <v>0</v>
      </c>
      <c r="ALC405" s="23">
        <v>0</v>
      </c>
    </row>
    <row r="406" spans="1:993" x14ac:dyDescent="0.2">
      <c r="A406" s="28">
        <v>926</v>
      </c>
      <c r="B406" s="29">
        <v>92695</v>
      </c>
      <c r="C406" s="30" t="s">
        <v>47</v>
      </c>
      <c r="D406" s="31" t="s">
        <v>48</v>
      </c>
      <c r="E406" s="32">
        <v>10200</v>
      </c>
      <c r="F406" s="32">
        <v>10200</v>
      </c>
      <c r="G406" s="32">
        <v>0</v>
      </c>
      <c r="ALA406" s="23">
        <v>1</v>
      </c>
      <c r="ALB406" s="23">
        <v>0</v>
      </c>
      <c r="ALC406" s="23">
        <v>0</v>
      </c>
    </row>
    <row r="407" spans="1:993" x14ac:dyDescent="0.2">
      <c r="A407" s="28">
        <v>926</v>
      </c>
      <c r="B407" s="29">
        <v>92695</v>
      </c>
      <c r="C407" s="30" t="s">
        <v>49</v>
      </c>
      <c r="D407" s="31" t="s">
        <v>50</v>
      </c>
      <c r="E407" s="32">
        <v>3500</v>
      </c>
      <c r="F407" s="32">
        <v>3500</v>
      </c>
      <c r="G407" s="32">
        <v>0</v>
      </c>
      <c r="ALA407" s="23">
        <v>1</v>
      </c>
      <c r="ALB407" s="23">
        <v>0</v>
      </c>
      <c r="ALC407" s="23">
        <v>0</v>
      </c>
    </row>
    <row r="408" spans="1:993" x14ac:dyDescent="0.2">
      <c r="A408" s="28">
        <v>926</v>
      </c>
      <c r="B408" s="29">
        <v>92695</v>
      </c>
      <c r="C408" s="30" t="s">
        <v>55</v>
      </c>
      <c r="D408" s="31" t="s">
        <v>56</v>
      </c>
      <c r="E408" s="32">
        <v>1500</v>
      </c>
      <c r="F408" s="32">
        <v>1500</v>
      </c>
      <c r="G408" s="32">
        <v>0</v>
      </c>
      <c r="ALA408" s="23">
        <v>1</v>
      </c>
      <c r="ALB408" s="23">
        <v>0</v>
      </c>
      <c r="ALC408" s="23">
        <v>0</v>
      </c>
    </row>
    <row r="409" spans="1:993" x14ac:dyDescent="0.2">
      <c r="A409" s="28">
        <v>926</v>
      </c>
      <c r="B409" s="29">
        <v>92695</v>
      </c>
      <c r="C409" s="30" t="s">
        <v>28</v>
      </c>
      <c r="D409" s="31" t="s">
        <v>29</v>
      </c>
      <c r="E409" s="32">
        <v>474457</v>
      </c>
      <c r="F409" s="32">
        <v>0</v>
      </c>
      <c r="G409" s="32">
        <v>474457</v>
      </c>
      <c r="ALA409" s="23">
        <v>1</v>
      </c>
      <c r="ALB409" s="23">
        <v>0</v>
      </c>
      <c r="ALC409" s="23">
        <v>0</v>
      </c>
    </row>
    <row r="410" spans="1:993" x14ac:dyDescent="0.2">
      <c r="A410" s="28">
        <v>926</v>
      </c>
      <c r="B410" s="29">
        <v>92695</v>
      </c>
      <c r="C410" s="30" t="s">
        <v>173</v>
      </c>
      <c r="D410" s="31" t="s">
        <v>174</v>
      </c>
      <c r="E410" s="32">
        <v>6977</v>
      </c>
      <c r="F410" s="32">
        <v>0</v>
      </c>
      <c r="G410" s="32">
        <v>6977</v>
      </c>
      <c r="ALA410" s="23">
        <v>1</v>
      </c>
      <c r="ALB410" s="23">
        <v>0</v>
      </c>
      <c r="ALC410" s="23">
        <v>0</v>
      </c>
    </row>
    <row r="411" spans="1:993" x14ac:dyDescent="0.2">
      <c r="A411" s="33"/>
      <c r="B411" s="33"/>
      <c r="C411" s="33"/>
      <c r="D411" s="33"/>
      <c r="E411" s="34">
        <f>SUBTOTAL(9,E$6:E$410)</f>
        <v>35131947</v>
      </c>
      <c r="F411" s="34">
        <f>SUBTOTAL(9,F$6:F$410)</f>
        <v>30182382</v>
      </c>
      <c r="G411" s="34">
        <f>SUBTOTAL(9,G$6:G$410)</f>
        <v>4949565</v>
      </c>
    </row>
  </sheetData>
  <mergeCells count="76">
    <mergeCell ref="A2:G2"/>
    <mergeCell ref="A3:A5"/>
    <mergeCell ref="B3:B5"/>
    <mergeCell ref="C3:C5"/>
    <mergeCell ref="D3:D5"/>
    <mergeCell ref="E3:E5"/>
    <mergeCell ref="F3:G3"/>
    <mergeCell ref="B48:D48"/>
    <mergeCell ref="B6:D6"/>
    <mergeCell ref="C7:D7"/>
    <mergeCell ref="C9:D9"/>
    <mergeCell ref="B11:D11"/>
    <mergeCell ref="C12:D12"/>
    <mergeCell ref="B26:D26"/>
    <mergeCell ref="C27:D27"/>
    <mergeCell ref="C30:D30"/>
    <mergeCell ref="C32:D32"/>
    <mergeCell ref="B38:D38"/>
    <mergeCell ref="C39:D39"/>
    <mergeCell ref="C134:D134"/>
    <mergeCell ref="C49:D49"/>
    <mergeCell ref="C58:D58"/>
    <mergeCell ref="C66:D66"/>
    <mergeCell ref="C90:D90"/>
    <mergeCell ref="C97:D97"/>
    <mergeCell ref="B108:D108"/>
    <mergeCell ref="C109:D109"/>
    <mergeCell ref="B114:D114"/>
    <mergeCell ref="C115:D115"/>
    <mergeCell ref="C130:D130"/>
    <mergeCell ref="B133:D133"/>
    <mergeCell ref="C240:D240"/>
    <mergeCell ref="B137:D137"/>
    <mergeCell ref="C138:D138"/>
    <mergeCell ref="C140:D140"/>
    <mergeCell ref="B143:D143"/>
    <mergeCell ref="C144:D144"/>
    <mergeCell ref="C164:D164"/>
    <mergeCell ref="C177:D177"/>
    <mergeCell ref="C196:D196"/>
    <mergeCell ref="C213:D213"/>
    <mergeCell ref="C232:D232"/>
    <mergeCell ref="C236:D236"/>
    <mergeCell ref="C298:D298"/>
    <mergeCell ref="B247:D247"/>
    <mergeCell ref="C248:D248"/>
    <mergeCell ref="C254:D254"/>
    <mergeCell ref="B263:D263"/>
    <mergeCell ref="C264:D264"/>
    <mergeCell ref="C266:D266"/>
    <mergeCell ref="C268:D268"/>
    <mergeCell ref="C272:D272"/>
    <mergeCell ref="C278:D278"/>
    <mergeCell ref="C294:D294"/>
    <mergeCell ref="C296:D296"/>
    <mergeCell ref="C303:D303"/>
    <mergeCell ref="C319:D319"/>
    <mergeCell ref="C330:D330"/>
    <mergeCell ref="B332:D332"/>
    <mergeCell ref="C333:D333"/>
    <mergeCell ref="C402:D402"/>
    <mergeCell ref="F4:F5"/>
    <mergeCell ref="G4:G5"/>
    <mergeCell ref="C373:D373"/>
    <mergeCell ref="B383:D383"/>
    <mergeCell ref="C384:D384"/>
    <mergeCell ref="C392:D392"/>
    <mergeCell ref="B394:D394"/>
    <mergeCell ref="C395:D395"/>
    <mergeCell ref="B336:D336"/>
    <mergeCell ref="C337:D337"/>
    <mergeCell ref="C356:D356"/>
    <mergeCell ref="C362:D362"/>
    <mergeCell ref="C368:D368"/>
    <mergeCell ref="C371:D371"/>
    <mergeCell ref="C300:D30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6" orientation="portrait" r:id="rId1"/>
  <headerFooter>
    <oddHeader>&amp;RTabela nr 2
do Uchwały Budżetowej na rok 2016</oddHead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pageSetUpPr fitToPage="1"/>
  </sheetPr>
  <dimension ref="A2:ALP116"/>
  <sheetViews>
    <sheetView workbookViewId="0">
      <selection activeCell="C10" sqref="C10:D10"/>
    </sheetView>
  </sheetViews>
  <sheetFormatPr defaultRowHeight="12.75" x14ac:dyDescent="0.2"/>
  <cols>
    <col min="1" max="1" width="4" style="22" customWidth="1"/>
    <col min="2" max="2" width="6.7109375" style="22" customWidth="1"/>
    <col min="3" max="3" width="9.7109375" style="22" customWidth="1"/>
    <col min="4" max="4" width="50.7109375" style="22" customWidth="1"/>
    <col min="5" max="6" width="13.42578125" style="22" bestFit="1" customWidth="1"/>
    <col min="7" max="7" width="10.7109375" style="22" bestFit="1" customWidth="1"/>
    <col min="8" max="16384" width="9.140625" style="23"/>
  </cols>
  <sheetData>
    <row r="2" spans="1:1004" ht="15.75" x14ac:dyDescent="0.2">
      <c r="A2" s="76" t="s">
        <v>175</v>
      </c>
      <c r="B2" s="76"/>
      <c r="C2" s="76"/>
      <c r="D2" s="76"/>
      <c r="E2" s="76"/>
      <c r="F2" s="76"/>
      <c r="G2" s="76"/>
    </row>
    <row r="3" spans="1:1004" ht="12.75" customHeight="1" x14ac:dyDescent="0.2">
      <c r="A3" s="77" t="s">
        <v>15</v>
      </c>
      <c r="B3" s="77" t="s">
        <v>14</v>
      </c>
      <c r="C3" s="77" t="s">
        <v>20</v>
      </c>
      <c r="D3" s="78" t="s">
        <v>21</v>
      </c>
      <c r="E3" s="79" t="s">
        <v>22</v>
      </c>
      <c r="F3" s="80" t="s">
        <v>23</v>
      </c>
      <c r="G3" s="80"/>
    </row>
    <row r="4" spans="1:1004" x14ac:dyDescent="0.2">
      <c r="A4" s="77"/>
      <c r="B4" s="77"/>
      <c r="C4" s="77"/>
      <c r="D4" s="78"/>
      <c r="E4" s="79"/>
      <c r="F4" s="73" t="s">
        <v>176</v>
      </c>
      <c r="G4" s="73" t="s">
        <v>177</v>
      </c>
    </row>
    <row r="5" spans="1:1004" x14ac:dyDescent="0.2">
      <c r="A5" s="77"/>
      <c r="B5" s="77"/>
      <c r="C5" s="77"/>
      <c r="D5" s="78"/>
      <c r="E5" s="79"/>
      <c r="F5" s="74"/>
      <c r="G5" s="74"/>
    </row>
    <row r="6" spans="1:1004" x14ac:dyDescent="0.2">
      <c r="A6" s="24">
        <v>10</v>
      </c>
      <c r="B6" s="75" t="s">
        <v>26</v>
      </c>
      <c r="C6" s="72"/>
      <c r="D6" s="72"/>
      <c r="E6" s="25">
        <f>SUBTOTAL(9,E$7:E$8)</f>
        <v>240000</v>
      </c>
      <c r="F6" s="25">
        <f>SUBTOTAL(9,F$7:F$8)</f>
        <v>0</v>
      </c>
      <c r="G6" s="25">
        <f>SUBTOTAL(9,G$7:G$8)</f>
        <v>240000</v>
      </c>
      <c r="ALO6" s="23">
        <v>1</v>
      </c>
    </row>
    <row r="7" spans="1:1004" x14ac:dyDescent="0.2">
      <c r="A7" s="24">
        <v>10</v>
      </c>
      <c r="B7" s="26">
        <v>1010</v>
      </c>
      <c r="C7" s="71" t="s">
        <v>27</v>
      </c>
      <c r="D7" s="72"/>
      <c r="E7" s="27">
        <f>SUBTOTAL(9,E$8:E$8)</f>
        <v>240000</v>
      </c>
      <c r="F7" s="27">
        <f>SUBTOTAL(9,F$8:F$8)</f>
        <v>0</v>
      </c>
      <c r="G7" s="27">
        <f>SUBTOTAL(9,G$8:G$8)</f>
        <v>240000</v>
      </c>
      <c r="ALP7" s="23">
        <v>1</v>
      </c>
    </row>
    <row r="8" spans="1:1004" ht="38.25" x14ac:dyDescent="0.2">
      <c r="A8" s="28">
        <v>10</v>
      </c>
      <c r="B8" s="29">
        <v>1010</v>
      </c>
      <c r="C8" s="30" t="s">
        <v>178</v>
      </c>
      <c r="D8" s="31" t="s">
        <v>179</v>
      </c>
      <c r="E8" s="32">
        <v>240000</v>
      </c>
      <c r="F8" s="32">
        <v>0</v>
      </c>
      <c r="G8" s="32">
        <v>240000</v>
      </c>
      <c r="ALL8" s="23">
        <v>1</v>
      </c>
      <c r="ALM8" s="23">
        <v>1</v>
      </c>
      <c r="ALN8" s="23">
        <v>1</v>
      </c>
    </row>
    <row r="9" spans="1:1004" x14ac:dyDescent="0.2">
      <c r="A9" s="24">
        <v>20</v>
      </c>
      <c r="B9" s="75" t="s">
        <v>180</v>
      </c>
      <c r="C9" s="72"/>
      <c r="D9" s="72"/>
      <c r="E9" s="25">
        <f>SUBTOTAL(9,E$10:E$11)</f>
        <v>1000</v>
      </c>
      <c r="F9" s="25">
        <f>SUBTOTAL(9,F$10:F$11)</f>
        <v>1000</v>
      </c>
      <c r="G9" s="25">
        <f>SUBTOTAL(9,G$10:G$11)</f>
        <v>0</v>
      </c>
      <c r="ALO9" s="23">
        <v>1</v>
      </c>
    </row>
    <row r="10" spans="1:1004" x14ac:dyDescent="0.2">
      <c r="A10" s="24">
        <v>20</v>
      </c>
      <c r="B10" s="26">
        <v>2095</v>
      </c>
      <c r="C10" s="71" t="s">
        <v>94</v>
      </c>
      <c r="D10" s="72"/>
      <c r="E10" s="27">
        <f>SUBTOTAL(9,E$11:E$11)</f>
        <v>1000</v>
      </c>
      <c r="F10" s="27">
        <f>SUBTOTAL(9,F$11:F$11)</f>
        <v>1000</v>
      </c>
      <c r="G10" s="27">
        <f>SUBTOTAL(9,G$11:G$11)</f>
        <v>0</v>
      </c>
      <c r="ALP10" s="23">
        <v>1</v>
      </c>
    </row>
    <row r="11" spans="1:1004" ht="51" x14ac:dyDescent="0.2">
      <c r="A11" s="28">
        <v>20</v>
      </c>
      <c r="B11" s="29">
        <v>2095</v>
      </c>
      <c r="C11" s="30" t="s">
        <v>181</v>
      </c>
      <c r="D11" s="31" t="s">
        <v>182</v>
      </c>
      <c r="E11" s="32">
        <v>1000</v>
      </c>
      <c r="F11" s="32">
        <v>1000</v>
      </c>
      <c r="G11" s="32">
        <v>0</v>
      </c>
      <c r="ALL11" s="23">
        <v>1</v>
      </c>
      <c r="ALM11" s="23">
        <v>1</v>
      </c>
      <c r="ALN11" s="23">
        <v>1</v>
      </c>
    </row>
    <row r="12" spans="1:1004" x14ac:dyDescent="0.2">
      <c r="A12" s="24">
        <v>400</v>
      </c>
      <c r="B12" s="75" t="s">
        <v>33</v>
      </c>
      <c r="C12" s="72"/>
      <c r="D12" s="72"/>
      <c r="E12" s="25">
        <f>SUBTOTAL(9,E$13:E$15)</f>
        <v>871879</v>
      </c>
      <c r="F12" s="25">
        <f>SUBTOTAL(9,F$13:F$15)</f>
        <v>871879</v>
      </c>
      <c r="G12" s="25">
        <f>SUBTOTAL(9,G$13:G$15)</f>
        <v>0</v>
      </c>
      <c r="ALO12" s="23">
        <v>1</v>
      </c>
    </row>
    <row r="13" spans="1:1004" x14ac:dyDescent="0.2">
      <c r="A13" s="24">
        <v>400</v>
      </c>
      <c r="B13" s="26">
        <v>40002</v>
      </c>
      <c r="C13" s="71" t="s">
        <v>34</v>
      </c>
      <c r="D13" s="72"/>
      <c r="E13" s="27">
        <f>SUBTOTAL(9,E$14:E$15)</f>
        <v>871879</v>
      </c>
      <c r="F13" s="27">
        <f>SUBTOTAL(9,F$14:F$15)</f>
        <v>871879</v>
      </c>
      <c r="G13" s="27">
        <f>SUBTOTAL(9,G$14:G$15)</f>
        <v>0</v>
      </c>
      <c r="ALP13" s="23">
        <v>1</v>
      </c>
    </row>
    <row r="14" spans="1:1004" x14ac:dyDescent="0.2">
      <c r="A14" s="28">
        <v>400</v>
      </c>
      <c r="B14" s="29">
        <v>40002</v>
      </c>
      <c r="C14" s="30" t="s">
        <v>183</v>
      </c>
      <c r="D14" s="31" t="s">
        <v>184</v>
      </c>
      <c r="E14" s="32">
        <v>868879</v>
      </c>
      <c r="F14" s="32">
        <v>868879</v>
      </c>
      <c r="G14" s="32">
        <v>0</v>
      </c>
      <c r="ALL14" s="23">
        <v>1</v>
      </c>
      <c r="ALM14" s="23">
        <v>1</v>
      </c>
      <c r="ALN14" s="23">
        <v>1</v>
      </c>
    </row>
    <row r="15" spans="1:1004" x14ac:dyDescent="0.2">
      <c r="A15" s="28">
        <v>400</v>
      </c>
      <c r="B15" s="29">
        <v>40002</v>
      </c>
      <c r="C15" s="30" t="s">
        <v>185</v>
      </c>
      <c r="D15" s="31" t="s">
        <v>186</v>
      </c>
      <c r="E15" s="32">
        <v>3000</v>
      </c>
      <c r="F15" s="32">
        <v>3000</v>
      </c>
      <c r="G15" s="32">
        <v>0</v>
      </c>
      <c r="ALL15" s="23">
        <v>1</v>
      </c>
      <c r="ALM15" s="23">
        <v>0</v>
      </c>
      <c r="ALN15" s="23">
        <v>0</v>
      </c>
    </row>
    <row r="16" spans="1:1004" x14ac:dyDescent="0.2">
      <c r="A16" s="24">
        <v>700</v>
      </c>
      <c r="B16" s="75" t="s">
        <v>65</v>
      </c>
      <c r="C16" s="72"/>
      <c r="D16" s="72"/>
      <c r="E16" s="25">
        <f>SUBTOTAL(9,E$17:E$20)</f>
        <v>115538</v>
      </c>
      <c r="F16" s="25">
        <f>SUBTOTAL(9,F$17:F$20)</f>
        <v>115538</v>
      </c>
      <c r="G16" s="25">
        <f>SUBTOTAL(9,G$17:G$20)</f>
        <v>0</v>
      </c>
      <c r="ALO16" s="23">
        <v>1</v>
      </c>
    </row>
    <row r="17" spans="1:1004" x14ac:dyDescent="0.2">
      <c r="A17" s="24">
        <v>700</v>
      </c>
      <c r="B17" s="26">
        <v>70005</v>
      </c>
      <c r="C17" s="71" t="s">
        <v>66</v>
      </c>
      <c r="D17" s="72"/>
      <c r="E17" s="27">
        <f>SUBTOTAL(9,E$18:E$20)</f>
        <v>115538</v>
      </c>
      <c r="F17" s="27">
        <f>SUBTOTAL(9,F$18:F$20)</f>
        <v>115538</v>
      </c>
      <c r="G17" s="27">
        <f>SUBTOTAL(9,G$18:G$20)</f>
        <v>0</v>
      </c>
      <c r="ALP17" s="23">
        <v>1</v>
      </c>
    </row>
    <row r="18" spans="1:1004" ht="25.5" x14ac:dyDescent="0.2">
      <c r="A18" s="28">
        <v>700</v>
      </c>
      <c r="B18" s="29">
        <v>70005</v>
      </c>
      <c r="C18" s="30" t="s">
        <v>187</v>
      </c>
      <c r="D18" s="31" t="s">
        <v>188</v>
      </c>
      <c r="E18" s="32">
        <v>24138</v>
      </c>
      <c r="F18" s="32">
        <v>24138</v>
      </c>
      <c r="G18" s="32">
        <v>0</v>
      </c>
      <c r="ALL18" s="23">
        <v>1</v>
      </c>
      <c r="ALM18" s="23">
        <v>1</v>
      </c>
      <c r="ALN18" s="23">
        <v>1</v>
      </c>
    </row>
    <row r="19" spans="1:1004" ht="51" x14ac:dyDescent="0.2">
      <c r="A19" s="28">
        <v>700</v>
      </c>
      <c r="B19" s="29">
        <v>70005</v>
      </c>
      <c r="C19" s="30" t="s">
        <v>181</v>
      </c>
      <c r="D19" s="31" t="s">
        <v>182</v>
      </c>
      <c r="E19" s="32">
        <v>82000</v>
      </c>
      <c r="F19" s="32">
        <v>82000</v>
      </c>
      <c r="G19" s="32">
        <v>0</v>
      </c>
      <c r="ALL19" s="23">
        <v>1</v>
      </c>
      <c r="ALM19" s="23">
        <v>0</v>
      </c>
      <c r="ALN19" s="23">
        <v>0</v>
      </c>
    </row>
    <row r="20" spans="1:1004" x14ac:dyDescent="0.2">
      <c r="A20" s="28">
        <v>700</v>
      </c>
      <c r="B20" s="29">
        <v>70005</v>
      </c>
      <c r="C20" s="30" t="s">
        <v>183</v>
      </c>
      <c r="D20" s="31" t="s">
        <v>184</v>
      </c>
      <c r="E20" s="32">
        <v>9400</v>
      </c>
      <c r="F20" s="32">
        <v>9400</v>
      </c>
      <c r="G20" s="32">
        <v>0</v>
      </c>
      <c r="ALL20" s="23">
        <v>1</v>
      </c>
      <c r="ALM20" s="23">
        <v>0</v>
      </c>
      <c r="ALN20" s="23">
        <v>0</v>
      </c>
    </row>
    <row r="21" spans="1:1004" x14ac:dyDescent="0.2">
      <c r="A21" s="24">
        <v>750</v>
      </c>
      <c r="B21" s="75" t="s">
        <v>69</v>
      </c>
      <c r="C21" s="72"/>
      <c r="D21" s="72"/>
      <c r="E21" s="25">
        <f>SUBTOTAL(9,E$22:E$29)</f>
        <v>198708</v>
      </c>
      <c r="F21" s="25">
        <f>SUBTOTAL(9,F$22:F$29)</f>
        <v>198708</v>
      </c>
      <c r="G21" s="25">
        <f>SUBTOTAL(9,G$22:G$29)</f>
        <v>0</v>
      </c>
      <c r="ALO21" s="23">
        <v>1</v>
      </c>
    </row>
    <row r="22" spans="1:1004" x14ac:dyDescent="0.2">
      <c r="A22" s="24">
        <v>750</v>
      </c>
      <c r="B22" s="26">
        <v>75011</v>
      </c>
      <c r="C22" s="71" t="s">
        <v>70</v>
      </c>
      <c r="D22" s="72"/>
      <c r="E22" s="27">
        <f>SUBTOTAL(9,E$23:E$24)</f>
        <v>69331</v>
      </c>
      <c r="F22" s="27">
        <f>SUBTOTAL(9,F$23:F$24)</f>
        <v>69331</v>
      </c>
      <c r="G22" s="27">
        <f>SUBTOTAL(9,G$23:G$24)</f>
        <v>0</v>
      </c>
      <c r="ALP22" s="23">
        <v>1</v>
      </c>
    </row>
    <row r="23" spans="1:1004" ht="51" x14ac:dyDescent="0.2">
      <c r="A23" s="28">
        <v>750</v>
      </c>
      <c r="B23" s="29">
        <v>75011</v>
      </c>
      <c r="C23" s="30" t="s">
        <v>189</v>
      </c>
      <c r="D23" s="31" t="s">
        <v>190</v>
      </c>
      <c r="E23" s="32">
        <v>69313</v>
      </c>
      <c r="F23" s="32">
        <v>69313</v>
      </c>
      <c r="G23" s="32">
        <v>0</v>
      </c>
      <c r="ALL23" s="23">
        <v>1</v>
      </c>
      <c r="ALM23" s="23">
        <v>1</v>
      </c>
      <c r="ALN23" s="23">
        <v>1</v>
      </c>
    </row>
    <row r="24" spans="1:1004" ht="38.25" x14ac:dyDescent="0.2">
      <c r="A24" s="28">
        <v>750</v>
      </c>
      <c r="B24" s="29">
        <v>75011</v>
      </c>
      <c r="C24" s="30" t="s">
        <v>191</v>
      </c>
      <c r="D24" s="31" t="s">
        <v>192</v>
      </c>
      <c r="E24" s="32">
        <v>18</v>
      </c>
      <c r="F24" s="32">
        <v>18</v>
      </c>
      <c r="G24" s="32">
        <v>0</v>
      </c>
      <c r="ALL24" s="23">
        <v>1</v>
      </c>
      <c r="ALM24" s="23">
        <v>0</v>
      </c>
      <c r="ALN24" s="23">
        <v>0</v>
      </c>
    </row>
    <row r="25" spans="1:1004" x14ac:dyDescent="0.2">
      <c r="A25" s="28">
        <v>750</v>
      </c>
      <c r="B25" s="26">
        <v>75023</v>
      </c>
      <c r="C25" s="71" t="s">
        <v>80</v>
      </c>
      <c r="D25" s="72"/>
      <c r="E25" s="27">
        <f>SUBTOTAL(9,E$26:E$27)</f>
        <v>45000</v>
      </c>
      <c r="F25" s="27">
        <f>SUBTOTAL(9,F$26:F$27)</f>
        <v>45000</v>
      </c>
      <c r="G25" s="27">
        <f>SUBTOTAL(9,G$26:G$27)</f>
        <v>0</v>
      </c>
      <c r="ALP25" s="23">
        <v>1</v>
      </c>
    </row>
    <row r="26" spans="1:1004" x14ac:dyDescent="0.2">
      <c r="A26" s="28">
        <v>750</v>
      </c>
      <c r="B26" s="29">
        <v>75023</v>
      </c>
      <c r="C26" s="30" t="s">
        <v>185</v>
      </c>
      <c r="D26" s="31" t="s">
        <v>186</v>
      </c>
      <c r="E26" s="32">
        <v>3000</v>
      </c>
      <c r="F26" s="32">
        <v>3000</v>
      </c>
      <c r="G26" s="32">
        <v>0</v>
      </c>
      <c r="ALL26" s="23">
        <v>1</v>
      </c>
      <c r="ALM26" s="23">
        <v>0</v>
      </c>
      <c r="ALN26" s="23">
        <v>1</v>
      </c>
    </row>
    <row r="27" spans="1:1004" x14ac:dyDescent="0.2">
      <c r="A27" s="28">
        <v>750</v>
      </c>
      <c r="B27" s="29">
        <v>75023</v>
      </c>
      <c r="C27" s="30" t="s">
        <v>193</v>
      </c>
      <c r="D27" s="31" t="s">
        <v>194</v>
      </c>
      <c r="E27" s="32">
        <v>42000</v>
      </c>
      <c r="F27" s="32">
        <v>42000</v>
      </c>
      <c r="G27" s="32">
        <v>0</v>
      </c>
      <c r="ALL27" s="23">
        <v>1</v>
      </c>
      <c r="ALM27" s="23">
        <v>0</v>
      </c>
      <c r="ALN27" s="23">
        <v>0</v>
      </c>
    </row>
    <row r="28" spans="1:1004" x14ac:dyDescent="0.2">
      <c r="A28" s="28">
        <v>750</v>
      </c>
      <c r="B28" s="26">
        <v>75095</v>
      </c>
      <c r="C28" s="71" t="s">
        <v>94</v>
      </c>
      <c r="D28" s="72"/>
      <c r="E28" s="27">
        <f>SUBTOTAL(9,E$29:E$29)</f>
        <v>84377</v>
      </c>
      <c r="F28" s="27">
        <f>SUBTOTAL(9,F$29:F$29)</f>
        <v>84377</v>
      </c>
      <c r="G28" s="27">
        <f>SUBTOTAL(9,G$29:G$29)</f>
        <v>0</v>
      </c>
      <c r="ALP28" s="23">
        <v>1</v>
      </c>
    </row>
    <row r="29" spans="1:1004" x14ac:dyDescent="0.2">
      <c r="A29" s="28">
        <v>750</v>
      </c>
      <c r="B29" s="29">
        <v>75095</v>
      </c>
      <c r="C29" s="30" t="s">
        <v>193</v>
      </c>
      <c r="D29" s="31" t="s">
        <v>194</v>
      </c>
      <c r="E29" s="32">
        <v>84377</v>
      </c>
      <c r="F29" s="32">
        <v>84377</v>
      </c>
      <c r="G29" s="32">
        <v>0</v>
      </c>
      <c r="ALL29" s="23">
        <v>1</v>
      </c>
      <c r="ALM29" s="23">
        <v>0</v>
      </c>
      <c r="ALN29" s="23">
        <v>1</v>
      </c>
    </row>
    <row r="30" spans="1:1004" x14ac:dyDescent="0.2">
      <c r="A30" s="24">
        <v>751</v>
      </c>
      <c r="B30" s="75" t="s">
        <v>95</v>
      </c>
      <c r="C30" s="72"/>
      <c r="D30" s="72"/>
      <c r="E30" s="25">
        <f>SUBTOTAL(9,E$31:E$32)</f>
        <v>2508</v>
      </c>
      <c r="F30" s="25">
        <f>SUBTOTAL(9,F$31:F$32)</f>
        <v>2508</v>
      </c>
      <c r="G30" s="25">
        <f>SUBTOTAL(9,G$31:G$32)</f>
        <v>0</v>
      </c>
      <c r="ALO30" s="23">
        <v>1</v>
      </c>
    </row>
    <row r="31" spans="1:1004" x14ac:dyDescent="0.2">
      <c r="A31" s="24">
        <v>751</v>
      </c>
      <c r="B31" s="26">
        <v>75101</v>
      </c>
      <c r="C31" s="71" t="s">
        <v>96</v>
      </c>
      <c r="D31" s="72"/>
      <c r="E31" s="27">
        <f>SUBTOTAL(9,E$32:E$32)</f>
        <v>2508</v>
      </c>
      <c r="F31" s="27">
        <f>SUBTOTAL(9,F$32:F$32)</f>
        <v>2508</v>
      </c>
      <c r="G31" s="27">
        <f>SUBTOTAL(9,G$32:G$32)</f>
        <v>0</v>
      </c>
      <c r="ALP31" s="23">
        <v>1</v>
      </c>
    </row>
    <row r="32" spans="1:1004" ht="51" x14ac:dyDescent="0.2">
      <c r="A32" s="28">
        <v>751</v>
      </c>
      <c r="B32" s="29">
        <v>75101</v>
      </c>
      <c r="C32" s="30" t="s">
        <v>189</v>
      </c>
      <c r="D32" s="31" t="s">
        <v>190</v>
      </c>
      <c r="E32" s="32">
        <v>2508</v>
      </c>
      <c r="F32" s="32">
        <v>2508</v>
      </c>
      <c r="G32" s="32">
        <v>0</v>
      </c>
      <c r="ALL32" s="23">
        <v>1</v>
      </c>
      <c r="ALM32" s="23">
        <v>1</v>
      </c>
      <c r="ALN32" s="23">
        <v>1</v>
      </c>
    </row>
    <row r="33" spans="1:1004" x14ac:dyDescent="0.2">
      <c r="A33" s="24">
        <v>756</v>
      </c>
      <c r="B33" s="75" t="s">
        <v>195</v>
      </c>
      <c r="C33" s="72"/>
      <c r="D33" s="72"/>
      <c r="E33" s="25">
        <f>SUBTOTAL(9,E$34:E$59)</f>
        <v>11735910</v>
      </c>
      <c r="F33" s="25">
        <f>SUBTOTAL(9,F$34:F$59)</f>
        <v>11735910</v>
      </c>
      <c r="G33" s="25">
        <f>SUBTOTAL(9,G$34:G$59)</f>
        <v>0</v>
      </c>
      <c r="ALO33" s="23">
        <v>1</v>
      </c>
    </row>
    <row r="34" spans="1:1004" x14ac:dyDescent="0.2">
      <c r="A34" s="24">
        <v>756</v>
      </c>
      <c r="B34" s="26">
        <v>75601</v>
      </c>
      <c r="C34" s="71" t="s">
        <v>196</v>
      </c>
      <c r="D34" s="72"/>
      <c r="E34" s="27">
        <f>SUBTOTAL(9,E$35:E$35)</f>
        <v>13000</v>
      </c>
      <c r="F34" s="27">
        <f>SUBTOTAL(9,F$35:F$35)</f>
        <v>13000</v>
      </c>
      <c r="G34" s="27">
        <f>SUBTOTAL(9,G$35:G$35)</f>
        <v>0</v>
      </c>
      <c r="ALP34" s="23">
        <v>1</v>
      </c>
    </row>
    <row r="35" spans="1:1004" ht="25.5" x14ac:dyDescent="0.2">
      <c r="A35" s="28">
        <v>756</v>
      </c>
      <c r="B35" s="29">
        <v>75601</v>
      </c>
      <c r="C35" s="30" t="s">
        <v>197</v>
      </c>
      <c r="D35" s="31" t="s">
        <v>198</v>
      </c>
      <c r="E35" s="32">
        <v>13000</v>
      </c>
      <c r="F35" s="32">
        <v>13000</v>
      </c>
      <c r="G35" s="32">
        <v>0</v>
      </c>
      <c r="ALL35" s="23">
        <v>1</v>
      </c>
      <c r="ALM35" s="23">
        <v>1</v>
      </c>
      <c r="ALN35" s="23">
        <v>1</v>
      </c>
    </row>
    <row r="36" spans="1:1004" x14ac:dyDescent="0.2">
      <c r="A36" s="28">
        <v>756</v>
      </c>
      <c r="B36" s="26">
        <v>75615</v>
      </c>
      <c r="C36" s="71" t="s">
        <v>199</v>
      </c>
      <c r="D36" s="72"/>
      <c r="E36" s="27">
        <f>SUBTOTAL(9,E$37:E$42)</f>
        <v>929680</v>
      </c>
      <c r="F36" s="27">
        <f>SUBTOTAL(9,F$37:F$42)</f>
        <v>929680</v>
      </c>
      <c r="G36" s="27">
        <f>SUBTOTAL(9,G$37:G$42)</f>
        <v>0</v>
      </c>
      <c r="ALP36" s="23">
        <v>1</v>
      </c>
    </row>
    <row r="37" spans="1:1004" x14ac:dyDescent="0.2">
      <c r="A37" s="28">
        <v>756</v>
      </c>
      <c r="B37" s="29">
        <v>75615</v>
      </c>
      <c r="C37" s="30" t="s">
        <v>200</v>
      </c>
      <c r="D37" s="31" t="s">
        <v>201</v>
      </c>
      <c r="E37" s="32">
        <v>900000</v>
      </c>
      <c r="F37" s="32">
        <v>900000</v>
      </c>
      <c r="G37" s="32">
        <v>0</v>
      </c>
      <c r="ALL37" s="23">
        <v>1</v>
      </c>
      <c r="ALM37" s="23">
        <v>0</v>
      </c>
      <c r="ALN37" s="23">
        <v>1</v>
      </c>
    </row>
    <row r="38" spans="1:1004" x14ac:dyDescent="0.2">
      <c r="A38" s="28">
        <v>756</v>
      </c>
      <c r="B38" s="29">
        <v>75615</v>
      </c>
      <c r="C38" s="30" t="s">
        <v>202</v>
      </c>
      <c r="D38" s="31" t="s">
        <v>203</v>
      </c>
      <c r="E38" s="32">
        <v>280</v>
      </c>
      <c r="F38" s="32">
        <v>280</v>
      </c>
      <c r="G38" s="32">
        <v>0</v>
      </c>
      <c r="ALL38" s="23">
        <v>1</v>
      </c>
      <c r="ALM38" s="23">
        <v>0</v>
      </c>
      <c r="ALN38" s="23">
        <v>0</v>
      </c>
    </row>
    <row r="39" spans="1:1004" x14ac:dyDescent="0.2">
      <c r="A39" s="28">
        <v>756</v>
      </c>
      <c r="B39" s="29">
        <v>75615</v>
      </c>
      <c r="C39" s="30" t="s">
        <v>204</v>
      </c>
      <c r="D39" s="31" t="s">
        <v>205</v>
      </c>
      <c r="E39" s="32">
        <v>9700</v>
      </c>
      <c r="F39" s="32">
        <v>9700</v>
      </c>
      <c r="G39" s="32">
        <v>0</v>
      </c>
      <c r="ALL39" s="23">
        <v>1</v>
      </c>
      <c r="ALM39" s="23">
        <v>0</v>
      </c>
      <c r="ALN39" s="23">
        <v>0</v>
      </c>
    </row>
    <row r="40" spans="1:1004" x14ac:dyDescent="0.2">
      <c r="A40" s="28">
        <v>756</v>
      </c>
      <c r="B40" s="29">
        <v>75615</v>
      </c>
      <c r="C40" s="30" t="s">
        <v>206</v>
      </c>
      <c r="D40" s="31" t="s">
        <v>207</v>
      </c>
      <c r="E40" s="32">
        <v>19000</v>
      </c>
      <c r="F40" s="32">
        <v>19000</v>
      </c>
      <c r="G40" s="32">
        <v>0</v>
      </c>
      <c r="ALL40" s="23">
        <v>1</v>
      </c>
      <c r="ALM40" s="23">
        <v>0</v>
      </c>
      <c r="ALN40" s="23">
        <v>0</v>
      </c>
    </row>
    <row r="41" spans="1:1004" x14ac:dyDescent="0.2">
      <c r="A41" s="28">
        <v>756</v>
      </c>
      <c r="B41" s="29">
        <v>75615</v>
      </c>
      <c r="C41" s="30" t="s">
        <v>208</v>
      </c>
      <c r="D41" s="31" t="s">
        <v>209</v>
      </c>
      <c r="E41" s="32">
        <v>600</v>
      </c>
      <c r="F41" s="32">
        <v>600</v>
      </c>
      <c r="G41" s="32">
        <v>0</v>
      </c>
      <c r="ALL41" s="23">
        <v>1</v>
      </c>
      <c r="ALM41" s="23">
        <v>0</v>
      </c>
      <c r="ALN41" s="23">
        <v>0</v>
      </c>
    </row>
    <row r="42" spans="1:1004" ht="25.5" x14ac:dyDescent="0.2">
      <c r="A42" s="28">
        <v>756</v>
      </c>
      <c r="B42" s="29">
        <v>75615</v>
      </c>
      <c r="C42" s="30" t="s">
        <v>210</v>
      </c>
      <c r="D42" s="31" t="s">
        <v>211</v>
      </c>
      <c r="E42" s="32">
        <v>100</v>
      </c>
      <c r="F42" s="32">
        <v>100</v>
      </c>
      <c r="G42" s="32">
        <v>0</v>
      </c>
      <c r="ALL42" s="23">
        <v>1</v>
      </c>
      <c r="ALM42" s="23">
        <v>0</v>
      </c>
      <c r="ALN42" s="23">
        <v>0</v>
      </c>
    </row>
    <row r="43" spans="1:1004" x14ac:dyDescent="0.2">
      <c r="A43" s="28">
        <v>756</v>
      </c>
      <c r="B43" s="26">
        <v>75616</v>
      </c>
      <c r="C43" s="71" t="s">
        <v>212</v>
      </c>
      <c r="D43" s="72"/>
      <c r="E43" s="27">
        <f>SUBTOTAL(9,E$44:E$52)</f>
        <v>3021000</v>
      </c>
      <c r="F43" s="27">
        <f>SUBTOTAL(9,F$44:F$52)</f>
        <v>3021000</v>
      </c>
      <c r="G43" s="27">
        <f>SUBTOTAL(9,G$44:G$52)</f>
        <v>0</v>
      </c>
      <c r="ALP43" s="23">
        <v>1</v>
      </c>
    </row>
    <row r="44" spans="1:1004" x14ac:dyDescent="0.2">
      <c r="A44" s="28">
        <v>756</v>
      </c>
      <c r="B44" s="29">
        <v>75616</v>
      </c>
      <c r="C44" s="30" t="s">
        <v>200</v>
      </c>
      <c r="D44" s="31" t="s">
        <v>201</v>
      </c>
      <c r="E44" s="32">
        <v>2120000</v>
      </c>
      <c r="F44" s="32">
        <v>2120000</v>
      </c>
      <c r="G44" s="32">
        <v>0</v>
      </c>
      <c r="ALL44" s="23">
        <v>1</v>
      </c>
      <c r="ALM44" s="23">
        <v>0</v>
      </c>
      <c r="ALN44" s="23">
        <v>1</v>
      </c>
    </row>
    <row r="45" spans="1:1004" x14ac:dyDescent="0.2">
      <c r="A45" s="28">
        <v>756</v>
      </c>
      <c r="B45" s="29">
        <v>75616</v>
      </c>
      <c r="C45" s="30" t="s">
        <v>202</v>
      </c>
      <c r="D45" s="31" t="s">
        <v>203</v>
      </c>
      <c r="E45" s="32">
        <v>320000</v>
      </c>
      <c r="F45" s="32">
        <v>320000</v>
      </c>
      <c r="G45" s="32">
        <v>0</v>
      </c>
      <c r="ALL45" s="23">
        <v>1</v>
      </c>
      <c r="ALM45" s="23">
        <v>0</v>
      </c>
      <c r="ALN45" s="23">
        <v>0</v>
      </c>
    </row>
    <row r="46" spans="1:1004" x14ac:dyDescent="0.2">
      <c r="A46" s="28">
        <v>756</v>
      </c>
      <c r="B46" s="29">
        <v>75616</v>
      </c>
      <c r="C46" s="30" t="s">
        <v>204</v>
      </c>
      <c r="D46" s="31" t="s">
        <v>205</v>
      </c>
      <c r="E46" s="32">
        <v>15000</v>
      </c>
      <c r="F46" s="32">
        <v>15000</v>
      </c>
      <c r="G46" s="32">
        <v>0</v>
      </c>
      <c r="ALL46" s="23">
        <v>1</v>
      </c>
      <c r="ALM46" s="23">
        <v>0</v>
      </c>
      <c r="ALN46" s="23">
        <v>0</v>
      </c>
    </row>
    <row r="47" spans="1:1004" x14ac:dyDescent="0.2">
      <c r="A47" s="28">
        <v>756</v>
      </c>
      <c r="B47" s="29">
        <v>75616</v>
      </c>
      <c r="C47" s="30" t="s">
        <v>206</v>
      </c>
      <c r="D47" s="31" t="s">
        <v>207</v>
      </c>
      <c r="E47" s="32">
        <v>160000</v>
      </c>
      <c r="F47" s="32">
        <v>160000</v>
      </c>
      <c r="G47" s="32">
        <v>0</v>
      </c>
      <c r="ALL47" s="23">
        <v>1</v>
      </c>
      <c r="ALM47" s="23">
        <v>0</v>
      </c>
      <c r="ALN47" s="23">
        <v>0</v>
      </c>
    </row>
    <row r="48" spans="1:1004" x14ac:dyDescent="0.2">
      <c r="A48" s="28">
        <v>756</v>
      </c>
      <c r="B48" s="29">
        <v>75616</v>
      </c>
      <c r="C48" s="30" t="s">
        <v>213</v>
      </c>
      <c r="D48" s="31" t="s">
        <v>214</v>
      </c>
      <c r="E48" s="32">
        <v>40000</v>
      </c>
      <c r="F48" s="32">
        <v>40000</v>
      </c>
      <c r="G48" s="32">
        <v>0</v>
      </c>
      <c r="ALL48" s="23">
        <v>1</v>
      </c>
      <c r="ALM48" s="23">
        <v>0</v>
      </c>
      <c r="ALN48" s="23">
        <v>0</v>
      </c>
    </row>
    <row r="49" spans="1:1004" x14ac:dyDescent="0.2">
      <c r="A49" s="28">
        <v>756</v>
      </c>
      <c r="B49" s="29">
        <v>75616</v>
      </c>
      <c r="C49" s="30" t="s">
        <v>215</v>
      </c>
      <c r="D49" s="31" t="s">
        <v>216</v>
      </c>
      <c r="E49" s="32">
        <v>28000</v>
      </c>
      <c r="F49" s="32">
        <v>28000</v>
      </c>
      <c r="G49" s="32">
        <v>0</v>
      </c>
      <c r="ALL49" s="23">
        <v>1</v>
      </c>
      <c r="ALM49" s="23">
        <v>0</v>
      </c>
      <c r="ALN49" s="23">
        <v>0</v>
      </c>
    </row>
    <row r="50" spans="1:1004" x14ac:dyDescent="0.2">
      <c r="A50" s="28">
        <v>756</v>
      </c>
      <c r="B50" s="29">
        <v>75616</v>
      </c>
      <c r="C50" s="30" t="s">
        <v>208</v>
      </c>
      <c r="D50" s="31" t="s">
        <v>209</v>
      </c>
      <c r="E50" s="32">
        <v>320000</v>
      </c>
      <c r="F50" s="32">
        <v>320000</v>
      </c>
      <c r="G50" s="32">
        <v>0</v>
      </c>
      <c r="ALL50" s="23">
        <v>1</v>
      </c>
      <c r="ALM50" s="23">
        <v>0</v>
      </c>
      <c r="ALN50" s="23">
        <v>0</v>
      </c>
    </row>
    <row r="51" spans="1:1004" x14ac:dyDescent="0.2">
      <c r="A51" s="28">
        <v>756</v>
      </c>
      <c r="B51" s="29">
        <v>75616</v>
      </c>
      <c r="C51" s="30" t="s">
        <v>217</v>
      </c>
      <c r="D51" s="31" t="s">
        <v>218</v>
      </c>
      <c r="E51" s="32">
        <v>8000</v>
      </c>
      <c r="F51" s="32">
        <v>8000</v>
      </c>
      <c r="G51" s="32">
        <v>0</v>
      </c>
      <c r="ALL51" s="23">
        <v>1</v>
      </c>
      <c r="ALM51" s="23">
        <v>0</v>
      </c>
      <c r="ALN51" s="23">
        <v>0</v>
      </c>
    </row>
    <row r="52" spans="1:1004" ht="25.5" x14ac:dyDescent="0.2">
      <c r="A52" s="28">
        <v>756</v>
      </c>
      <c r="B52" s="29">
        <v>75616</v>
      </c>
      <c r="C52" s="30" t="s">
        <v>210</v>
      </c>
      <c r="D52" s="31" t="s">
        <v>211</v>
      </c>
      <c r="E52" s="32">
        <v>10000</v>
      </c>
      <c r="F52" s="32">
        <v>10000</v>
      </c>
      <c r="G52" s="32">
        <v>0</v>
      </c>
      <c r="ALL52" s="23">
        <v>1</v>
      </c>
      <c r="ALM52" s="23">
        <v>0</v>
      </c>
      <c r="ALN52" s="23">
        <v>0</v>
      </c>
    </row>
    <row r="53" spans="1:1004" x14ac:dyDescent="0.2">
      <c r="A53" s="28">
        <v>756</v>
      </c>
      <c r="B53" s="26">
        <v>75618</v>
      </c>
      <c r="C53" s="71" t="s">
        <v>219</v>
      </c>
      <c r="D53" s="72"/>
      <c r="E53" s="27">
        <f>SUBTOTAL(9,E$54:E$56)</f>
        <v>192000</v>
      </c>
      <c r="F53" s="27">
        <f>SUBTOTAL(9,F$54:F$56)</f>
        <v>192000</v>
      </c>
      <c r="G53" s="27">
        <f>SUBTOTAL(9,G$54:G$56)</f>
        <v>0</v>
      </c>
      <c r="ALP53" s="23">
        <v>1</v>
      </c>
    </row>
    <row r="54" spans="1:1004" x14ac:dyDescent="0.2">
      <c r="A54" s="28">
        <v>756</v>
      </c>
      <c r="B54" s="29">
        <v>75618</v>
      </c>
      <c r="C54" s="30" t="s">
        <v>220</v>
      </c>
      <c r="D54" s="31" t="s">
        <v>221</v>
      </c>
      <c r="E54" s="32">
        <v>30000</v>
      </c>
      <c r="F54" s="32">
        <v>30000</v>
      </c>
      <c r="G54" s="32">
        <v>0</v>
      </c>
      <c r="ALL54" s="23">
        <v>1</v>
      </c>
      <c r="ALM54" s="23">
        <v>0</v>
      </c>
      <c r="ALN54" s="23">
        <v>1</v>
      </c>
    </row>
    <row r="55" spans="1:1004" ht="25.5" x14ac:dyDescent="0.2">
      <c r="A55" s="28">
        <v>756</v>
      </c>
      <c r="B55" s="29">
        <v>75618</v>
      </c>
      <c r="C55" s="30" t="s">
        <v>222</v>
      </c>
      <c r="D55" s="31" t="s">
        <v>223</v>
      </c>
      <c r="E55" s="32">
        <v>132000</v>
      </c>
      <c r="F55" s="32">
        <v>132000</v>
      </c>
      <c r="G55" s="32">
        <v>0</v>
      </c>
      <c r="ALL55" s="23">
        <v>1</v>
      </c>
      <c r="ALM55" s="23">
        <v>0</v>
      </c>
      <c r="ALN55" s="23">
        <v>0</v>
      </c>
    </row>
    <row r="56" spans="1:1004" ht="38.25" x14ac:dyDescent="0.2">
      <c r="A56" s="28">
        <v>756</v>
      </c>
      <c r="B56" s="29">
        <v>75618</v>
      </c>
      <c r="C56" s="30" t="s">
        <v>224</v>
      </c>
      <c r="D56" s="31" t="s">
        <v>225</v>
      </c>
      <c r="E56" s="32">
        <v>30000</v>
      </c>
      <c r="F56" s="32">
        <v>30000</v>
      </c>
      <c r="G56" s="32">
        <v>0</v>
      </c>
      <c r="ALL56" s="23">
        <v>1</v>
      </c>
      <c r="ALM56" s="23">
        <v>0</v>
      </c>
      <c r="ALN56" s="23">
        <v>0</v>
      </c>
    </row>
    <row r="57" spans="1:1004" x14ac:dyDescent="0.2">
      <c r="A57" s="28">
        <v>756</v>
      </c>
      <c r="B57" s="26">
        <v>75621</v>
      </c>
      <c r="C57" s="71" t="s">
        <v>226</v>
      </c>
      <c r="D57" s="72"/>
      <c r="E57" s="27">
        <f>SUBTOTAL(9,E$58:E$59)</f>
        <v>7580230</v>
      </c>
      <c r="F57" s="27">
        <f>SUBTOTAL(9,F$58:F$59)</f>
        <v>7580230</v>
      </c>
      <c r="G57" s="27">
        <f>SUBTOTAL(9,G$58:G$59)</f>
        <v>0</v>
      </c>
      <c r="ALP57" s="23">
        <v>1</v>
      </c>
    </row>
    <row r="58" spans="1:1004" x14ac:dyDescent="0.2">
      <c r="A58" s="28">
        <v>756</v>
      </c>
      <c r="B58" s="29">
        <v>75621</v>
      </c>
      <c r="C58" s="30" t="s">
        <v>227</v>
      </c>
      <c r="D58" s="31" t="s">
        <v>196</v>
      </c>
      <c r="E58" s="32">
        <v>7570230</v>
      </c>
      <c r="F58" s="32">
        <v>7570230</v>
      </c>
      <c r="G58" s="32">
        <v>0</v>
      </c>
      <c r="ALL58" s="23">
        <v>1</v>
      </c>
      <c r="ALM58" s="23">
        <v>0</v>
      </c>
      <c r="ALN58" s="23">
        <v>1</v>
      </c>
    </row>
    <row r="59" spans="1:1004" x14ac:dyDescent="0.2">
      <c r="A59" s="28">
        <v>756</v>
      </c>
      <c r="B59" s="29">
        <v>75621</v>
      </c>
      <c r="C59" s="30" t="s">
        <v>228</v>
      </c>
      <c r="D59" s="31" t="s">
        <v>229</v>
      </c>
      <c r="E59" s="32">
        <v>10000</v>
      </c>
      <c r="F59" s="32">
        <v>10000</v>
      </c>
      <c r="G59" s="32">
        <v>0</v>
      </c>
      <c r="ALL59" s="23">
        <v>1</v>
      </c>
      <c r="ALM59" s="23">
        <v>0</v>
      </c>
      <c r="ALN59" s="23">
        <v>0</v>
      </c>
    </row>
    <row r="60" spans="1:1004" x14ac:dyDescent="0.2">
      <c r="A60" s="24">
        <v>758</v>
      </c>
      <c r="B60" s="75" t="s">
        <v>106</v>
      </c>
      <c r="C60" s="72"/>
      <c r="D60" s="72"/>
      <c r="E60" s="25">
        <f>SUBTOTAL(9,E$61:E$64)</f>
        <v>15486909</v>
      </c>
      <c r="F60" s="25">
        <f>SUBTOTAL(9,F$61:F$64)</f>
        <v>15486909</v>
      </c>
      <c r="G60" s="25">
        <f>SUBTOTAL(9,G$61:G$64)</f>
        <v>0</v>
      </c>
      <c r="ALO60" s="23">
        <v>1</v>
      </c>
    </row>
    <row r="61" spans="1:1004" x14ac:dyDescent="0.2">
      <c r="A61" s="24">
        <v>758</v>
      </c>
      <c r="B61" s="26">
        <v>75801</v>
      </c>
      <c r="C61" s="71" t="s">
        <v>230</v>
      </c>
      <c r="D61" s="72"/>
      <c r="E61" s="27">
        <f>SUBTOTAL(9,E$62:E$62)</f>
        <v>10995951</v>
      </c>
      <c r="F61" s="27">
        <f>SUBTOTAL(9,F$62:F$62)</f>
        <v>10995951</v>
      </c>
      <c r="G61" s="27">
        <f>SUBTOTAL(9,G$62:G$62)</f>
        <v>0</v>
      </c>
      <c r="ALP61" s="23">
        <v>1</v>
      </c>
    </row>
    <row r="62" spans="1:1004" x14ac:dyDescent="0.2">
      <c r="A62" s="28">
        <v>758</v>
      </c>
      <c r="B62" s="29">
        <v>75801</v>
      </c>
      <c r="C62" s="30" t="s">
        <v>231</v>
      </c>
      <c r="D62" s="31" t="s">
        <v>232</v>
      </c>
      <c r="E62" s="32">
        <v>10995951</v>
      </c>
      <c r="F62" s="32">
        <v>10995951</v>
      </c>
      <c r="G62" s="32">
        <v>0</v>
      </c>
      <c r="ALL62" s="23">
        <v>1</v>
      </c>
      <c r="ALM62" s="23">
        <v>1</v>
      </c>
      <c r="ALN62" s="23">
        <v>1</v>
      </c>
    </row>
    <row r="63" spans="1:1004" x14ac:dyDescent="0.2">
      <c r="A63" s="28">
        <v>758</v>
      </c>
      <c r="B63" s="26">
        <v>75807</v>
      </c>
      <c r="C63" s="71" t="s">
        <v>233</v>
      </c>
      <c r="D63" s="72"/>
      <c r="E63" s="27">
        <f>SUBTOTAL(9,E$64:E$64)</f>
        <v>4490958</v>
      </c>
      <c r="F63" s="27">
        <f>SUBTOTAL(9,F$64:F$64)</f>
        <v>4490958</v>
      </c>
      <c r="G63" s="27">
        <f>SUBTOTAL(9,G$64:G$64)</f>
        <v>0</v>
      </c>
      <c r="ALP63" s="23">
        <v>1</v>
      </c>
    </row>
    <row r="64" spans="1:1004" x14ac:dyDescent="0.2">
      <c r="A64" s="28">
        <v>758</v>
      </c>
      <c r="B64" s="29">
        <v>75807</v>
      </c>
      <c r="C64" s="30" t="s">
        <v>231</v>
      </c>
      <c r="D64" s="31" t="s">
        <v>232</v>
      </c>
      <c r="E64" s="32">
        <v>4490958</v>
      </c>
      <c r="F64" s="32">
        <v>4490958</v>
      </c>
      <c r="G64" s="32">
        <v>0</v>
      </c>
      <c r="ALL64" s="23">
        <v>1</v>
      </c>
      <c r="ALM64" s="23">
        <v>0</v>
      </c>
      <c r="ALN64" s="23">
        <v>1</v>
      </c>
    </row>
    <row r="65" spans="1:1004" x14ac:dyDescent="0.2">
      <c r="A65" s="24">
        <v>801</v>
      </c>
      <c r="B65" s="75" t="s">
        <v>113</v>
      </c>
      <c r="C65" s="72"/>
      <c r="D65" s="72"/>
      <c r="E65" s="25">
        <f>SUBTOTAL(9,E$66:E$77)</f>
        <v>499515</v>
      </c>
      <c r="F65" s="25">
        <f>SUBTOTAL(9,F$66:F$77)</f>
        <v>499515</v>
      </c>
      <c r="G65" s="25">
        <f>SUBTOTAL(9,G$66:G$77)</f>
        <v>0</v>
      </c>
      <c r="ALO65" s="23">
        <v>1</v>
      </c>
    </row>
    <row r="66" spans="1:1004" x14ac:dyDescent="0.2">
      <c r="A66" s="24">
        <v>801</v>
      </c>
      <c r="B66" s="26">
        <v>80101</v>
      </c>
      <c r="C66" s="71" t="s">
        <v>114</v>
      </c>
      <c r="D66" s="72"/>
      <c r="E66" s="27">
        <f>SUBTOTAL(9,E$67:E$68)</f>
        <v>16310</v>
      </c>
      <c r="F66" s="27">
        <f>SUBTOTAL(9,F$67:F$68)</f>
        <v>16310</v>
      </c>
      <c r="G66" s="27">
        <f>SUBTOTAL(9,G$67:G$68)</f>
        <v>0</v>
      </c>
      <c r="ALP66" s="23">
        <v>1</v>
      </c>
    </row>
    <row r="67" spans="1:1004" ht="51" x14ac:dyDescent="0.2">
      <c r="A67" s="28">
        <v>801</v>
      </c>
      <c r="B67" s="29">
        <v>80101</v>
      </c>
      <c r="C67" s="30" t="s">
        <v>181</v>
      </c>
      <c r="D67" s="31" t="s">
        <v>182</v>
      </c>
      <c r="E67" s="32">
        <v>14340</v>
      </c>
      <c r="F67" s="32">
        <v>14340</v>
      </c>
      <c r="G67" s="32">
        <v>0</v>
      </c>
      <c r="ALL67" s="23">
        <v>1</v>
      </c>
      <c r="ALM67" s="23">
        <v>1</v>
      </c>
      <c r="ALN67" s="23">
        <v>1</v>
      </c>
    </row>
    <row r="68" spans="1:1004" x14ac:dyDescent="0.2">
      <c r="A68" s="28">
        <v>801</v>
      </c>
      <c r="B68" s="29">
        <v>80101</v>
      </c>
      <c r="C68" s="30" t="s">
        <v>193</v>
      </c>
      <c r="D68" s="31" t="s">
        <v>194</v>
      </c>
      <c r="E68" s="32">
        <v>1970</v>
      </c>
      <c r="F68" s="32">
        <v>1970</v>
      </c>
      <c r="G68" s="32">
        <v>0</v>
      </c>
      <c r="ALL68" s="23">
        <v>1</v>
      </c>
      <c r="ALM68" s="23">
        <v>0</v>
      </c>
      <c r="ALN68" s="23">
        <v>0</v>
      </c>
    </row>
    <row r="69" spans="1:1004" x14ac:dyDescent="0.2">
      <c r="A69" s="28">
        <v>801</v>
      </c>
      <c r="B69" s="26">
        <v>80103</v>
      </c>
      <c r="C69" s="71" t="s">
        <v>117</v>
      </c>
      <c r="D69" s="72"/>
      <c r="E69" s="27">
        <f>SUBTOTAL(9,E$70:E$70)</f>
        <v>215325</v>
      </c>
      <c r="F69" s="27">
        <f>SUBTOTAL(9,F$70:F$70)</f>
        <v>215325</v>
      </c>
      <c r="G69" s="27">
        <f>SUBTOTAL(9,G$70:G$70)</f>
        <v>0</v>
      </c>
      <c r="ALP69" s="23">
        <v>1</v>
      </c>
    </row>
    <row r="70" spans="1:1004" ht="38.25" x14ac:dyDescent="0.2">
      <c r="A70" s="28">
        <v>801</v>
      </c>
      <c r="B70" s="29">
        <v>80103</v>
      </c>
      <c r="C70" s="30" t="s">
        <v>234</v>
      </c>
      <c r="D70" s="31" t="s">
        <v>235</v>
      </c>
      <c r="E70" s="32">
        <v>215325</v>
      </c>
      <c r="F70" s="32">
        <v>215325</v>
      </c>
      <c r="G70" s="32">
        <v>0</v>
      </c>
      <c r="ALL70" s="23">
        <v>1</v>
      </c>
      <c r="ALM70" s="23">
        <v>0</v>
      </c>
      <c r="ALN70" s="23">
        <v>1</v>
      </c>
    </row>
    <row r="71" spans="1:1004" x14ac:dyDescent="0.2">
      <c r="A71" s="28">
        <v>801</v>
      </c>
      <c r="B71" s="26">
        <v>80104</v>
      </c>
      <c r="C71" s="71" t="s">
        <v>118</v>
      </c>
      <c r="D71" s="72"/>
      <c r="E71" s="27">
        <f>SUBTOTAL(9,E$72:E$74)</f>
        <v>258530</v>
      </c>
      <c r="F71" s="27">
        <f>SUBTOTAL(9,F$72:F$74)</f>
        <v>258530</v>
      </c>
      <c r="G71" s="27">
        <f>SUBTOTAL(9,G$72:G$74)</f>
        <v>0</v>
      </c>
      <c r="ALP71" s="23">
        <v>1</v>
      </c>
    </row>
    <row r="72" spans="1:1004" x14ac:dyDescent="0.2">
      <c r="A72" s="28">
        <v>801</v>
      </c>
      <c r="B72" s="29">
        <v>80104</v>
      </c>
      <c r="C72" s="30" t="s">
        <v>183</v>
      </c>
      <c r="D72" s="31" t="s">
        <v>184</v>
      </c>
      <c r="E72" s="32">
        <v>120000</v>
      </c>
      <c r="F72" s="32">
        <v>120000</v>
      </c>
      <c r="G72" s="32">
        <v>0</v>
      </c>
      <c r="ALL72" s="23">
        <v>1</v>
      </c>
      <c r="ALM72" s="23">
        <v>0</v>
      </c>
      <c r="ALN72" s="23">
        <v>1</v>
      </c>
    </row>
    <row r="73" spans="1:1004" x14ac:dyDescent="0.2">
      <c r="A73" s="28">
        <v>801</v>
      </c>
      <c r="B73" s="29">
        <v>80104</v>
      </c>
      <c r="C73" s="30" t="s">
        <v>193</v>
      </c>
      <c r="D73" s="31" t="s">
        <v>194</v>
      </c>
      <c r="E73" s="32">
        <v>200</v>
      </c>
      <c r="F73" s="32">
        <v>200</v>
      </c>
      <c r="G73" s="32">
        <v>0</v>
      </c>
      <c r="ALL73" s="23">
        <v>1</v>
      </c>
      <c r="ALM73" s="23">
        <v>0</v>
      </c>
      <c r="ALN73" s="23">
        <v>0</v>
      </c>
    </row>
    <row r="74" spans="1:1004" ht="38.25" x14ac:dyDescent="0.2">
      <c r="A74" s="28">
        <v>801</v>
      </c>
      <c r="B74" s="29">
        <v>80104</v>
      </c>
      <c r="C74" s="30" t="s">
        <v>234</v>
      </c>
      <c r="D74" s="31" t="s">
        <v>235</v>
      </c>
      <c r="E74" s="32">
        <v>138330</v>
      </c>
      <c r="F74" s="32">
        <v>138330</v>
      </c>
      <c r="G74" s="32">
        <v>0</v>
      </c>
      <c r="ALL74" s="23">
        <v>1</v>
      </c>
      <c r="ALM74" s="23">
        <v>0</v>
      </c>
      <c r="ALN74" s="23">
        <v>0</v>
      </c>
    </row>
    <row r="75" spans="1:1004" x14ac:dyDescent="0.2">
      <c r="A75" s="28">
        <v>801</v>
      </c>
      <c r="B75" s="26">
        <v>80110</v>
      </c>
      <c r="C75" s="71" t="s">
        <v>121</v>
      </c>
      <c r="D75" s="72"/>
      <c r="E75" s="27">
        <f>SUBTOTAL(9,E$76:E$77)</f>
        <v>9350</v>
      </c>
      <c r="F75" s="27">
        <f>SUBTOTAL(9,F$76:F$77)</f>
        <v>9350</v>
      </c>
      <c r="G75" s="27">
        <f>SUBTOTAL(9,G$76:G$77)</f>
        <v>0</v>
      </c>
      <c r="ALP75" s="23">
        <v>1</v>
      </c>
    </row>
    <row r="76" spans="1:1004" ht="51" x14ac:dyDescent="0.2">
      <c r="A76" s="28">
        <v>801</v>
      </c>
      <c r="B76" s="29">
        <v>80110</v>
      </c>
      <c r="C76" s="30" t="s">
        <v>181</v>
      </c>
      <c r="D76" s="31" t="s">
        <v>182</v>
      </c>
      <c r="E76" s="32">
        <v>8500</v>
      </c>
      <c r="F76" s="32">
        <v>8500</v>
      </c>
      <c r="G76" s="32">
        <v>0</v>
      </c>
      <c r="ALL76" s="23">
        <v>1</v>
      </c>
      <c r="ALM76" s="23">
        <v>0</v>
      </c>
      <c r="ALN76" s="23">
        <v>1</v>
      </c>
    </row>
    <row r="77" spans="1:1004" x14ac:dyDescent="0.2">
      <c r="A77" s="28">
        <v>801</v>
      </c>
      <c r="B77" s="29">
        <v>80110</v>
      </c>
      <c r="C77" s="30" t="s">
        <v>193</v>
      </c>
      <c r="D77" s="31" t="s">
        <v>194</v>
      </c>
      <c r="E77" s="32">
        <v>850</v>
      </c>
      <c r="F77" s="32">
        <v>850</v>
      </c>
      <c r="G77" s="32">
        <v>0</v>
      </c>
      <c r="ALL77" s="23">
        <v>1</v>
      </c>
      <c r="ALM77" s="23">
        <v>0</v>
      </c>
      <c r="ALN77" s="23">
        <v>0</v>
      </c>
    </row>
    <row r="78" spans="1:1004" x14ac:dyDescent="0.2">
      <c r="A78" s="24">
        <v>852</v>
      </c>
      <c r="B78" s="75" t="s">
        <v>129</v>
      </c>
      <c r="C78" s="72"/>
      <c r="D78" s="72"/>
      <c r="E78" s="25">
        <f>SUBTOTAL(9,E$79:E$101)</f>
        <v>4473650</v>
      </c>
      <c r="F78" s="25">
        <f>SUBTOTAL(9,F$79:F$101)</f>
        <v>4473650</v>
      </c>
      <c r="G78" s="25">
        <f>SUBTOTAL(9,G$79:G$101)</f>
        <v>0</v>
      </c>
      <c r="ALO78" s="23">
        <v>1</v>
      </c>
    </row>
    <row r="79" spans="1:1004" x14ac:dyDescent="0.2">
      <c r="A79" s="24">
        <v>852</v>
      </c>
      <c r="B79" s="26">
        <v>85202</v>
      </c>
      <c r="C79" s="71" t="s">
        <v>130</v>
      </c>
      <c r="D79" s="72"/>
      <c r="E79" s="27">
        <f>SUBTOTAL(9,E$80:E$80)</f>
        <v>11400</v>
      </c>
      <c r="F79" s="27">
        <f>SUBTOTAL(9,F$80:F$80)</f>
        <v>11400</v>
      </c>
      <c r="G79" s="27">
        <f>SUBTOTAL(9,G$80:G$80)</f>
        <v>0</v>
      </c>
      <c r="ALP79" s="23">
        <v>1</v>
      </c>
    </row>
    <row r="80" spans="1:1004" x14ac:dyDescent="0.2">
      <c r="A80" s="28">
        <v>852</v>
      </c>
      <c r="B80" s="29">
        <v>85202</v>
      </c>
      <c r="C80" s="30" t="s">
        <v>193</v>
      </c>
      <c r="D80" s="31" t="s">
        <v>194</v>
      </c>
      <c r="E80" s="32">
        <v>11400</v>
      </c>
      <c r="F80" s="32">
        <v>11400</v>
      </c>
      <c r="G80" s="32">
        <v>0</v>
      </c>
      <c r="ALL80" s="23">
        <v>1</v>
      </c>
      <c r="ALM80" s="23">
        <v>1</v>
      </c>
      <c r="ALN80" s="23">
        <v>1</v>
      </c>
    </row>
    <row r="81" spans="1:1004" x14ac:dyDescent="0.2">
      <c r="A81" s="28">
        <v>852</v>
      </c>
      <c r="B81" s="26">
        <v>85212</v>
      </c>
      <c r="C81" s="71" t="s">
        <v>136</v>
      </c>
      <c r="D81" s="72"/>
      <c r="E81" s="27">
        <f>SUBTOTAL(9,E$82:E$86)</f>
        <v>3951200</v>
      </c>
      <c r="F81" s="27">
        <f>SUBTOTAL(9,F$82:F$86)</f>
        <v>3951200</v>
      </c>
      <c r="G81" s="27">
        <f>SUBTOTAL(9,G$82:G$86)</f>
        <v>0</v>
      </c>
      <c r="ALP81" s="23">
        <v>1</v>
      </c>
    </row>
    <row r="82" spans="1:1004" x14ac:dyDescent="0.2">
      <c r="A82" s="28">
        <v>852</v>
      </c>
      <c r="B82" s="29">
        <v>85212</v>
      </c>
      <c r="C82" s="30" t="s">
        <v>217</v>
      </c>
      <c r="D82" s="31" t="s">
        <v>218</v>
      </c>
      <c r="E82" s="32">
        <v>200</v>
      </c>
      <c r="F82" s="32">
        <v>200</v>
      </c>
      <c r="G82" s="32">
        <v>0</v>
      </c>
      <c r="ALL82" s="23">
        <v>1</v>
      </c>
      <c r="ALM82" s="23">
        <v>0</v>
      </c>
      <c r="ALN82" s="23">
        <v>1</v>
      </c>
    </row>
    <row r="83" spans="1:1004" x14ac:dyDescent="0.2">
      <c r="A83" s="28">
        <v>852</v>
      </c>
      <c r="B83" s="29">
        <v>85212</v>
      </c>
      <c r="C83" s="30" t="s">
        <v>185</v>
      </c>
      <c r="D83" s="31" t="s">
        <v>186</v>
      </c>
      <c r="E83" s="32">
        <v>2000</v>
      </c>
      <c r="F83" s="32">
        <v>2000</v>
      </c>
      <c r="G83" s="32">
        <v>0</v>
      </c>
      <c r="ALL83" s="23">
        <v>1</v>
      </c>
      <c r="ALM83" s="23">
        <v>0</v>
      </c>
      <c r="ALN83" s="23">
        <v>0</v>
      </c>
    </row>
    <row r="84" spans="1:1004" x14ac:dyDescent="0.2">
      <c r="A84" s="28">
        <v>852</v>
      </c>
      <c r="B84" s="29">
        <v>85212</v>
      </c>
      <c r="C84" s="30" t="s">
        <v>193</v>
      </c>
      <c r="D84" s="31" t="s">
        <v>194</v>
      </c>
      <c r="E84" s="32">
        <v>12000</v>
      </c>
      <c r="F84" s="32">
        <v>12000</v>
      </c>
      <c r="G84" s="32">
        <v>0</v>
      </c>
      <c r="ALL84" s="23">
        <v>1</v>
      </c>
      <c r="ALM84" s="23">
        <v>0</v>
      </c>
      <c r="ALN84" s="23">
        <v>0</v>
      </c>
    </row>
    <row r="85" spans="1:1004" ht="51" x14ac:dyDescent="0.2">
      <c r="A85" s="28">
        <v>852</v>
      </c>
      <c r="B85" s="29">
        <v>85212</v>
      </c>
      <c r="C85" s="30" t="s">
        <v>189</v>
      </c>
      <c r="D85" s="31" t="s">
        <v>190</v>
      </c>
      <c r="E85" s="32">
        <v>3936000</v>
      </c>
      <c r="F85" s="32">
        <v>3936000</v>
      </c>
      <c r="G85" s="32">
        <v>0</v>
      </c>
      <c r="ALL85" s="23">
        <v>1</v>
      </c>
      <c r="ALM85" s="23">
        <v>0</v>
      </c>
      <c r="ALN85" s="23">
        <v>0</v>
      </c>
    </row>
    <row r="86" spans="1:1004" ht="38.25" x14ac:dyDescent="0.2">
      <c r="A86" s="28">
        <v>852</v>
      </c>
      <c r="B86" s="29">
        <v>85212</v>
      </c>
      <c r="C86" s="30" t="s">
        <v>191</v>
      </c>
      <c r="D86" s="31" t="s">
        <v>192</v>
      </c>
      <c r="E86" s="32">
        <v>1000</v>
      </c>
      <c r="F86" s="32">
        <v>1000</v>
      </c>
      <c r="G86" s="32">
        <v>0</v>
      </c>
      <c r="ALL86" s="23">
        <v>1</v>
      </c>
      <c r="ALM86" s="23">
        <v>0</v>
      </c>
      <c r="ALN86" s="23">
        <v>0</v>
      </c>
    </row>
    <row r="87" spans="1:1004" x14ac:dyDescent="0.2">
      <c r="A87" s="28">
        <v>852</v>
      </c>
      <c r="B87" s="26">
        <v>85213</v>
      </c>
      <c r="C87" s="71" t="s">
        <v>143</v>
      </c>
      <c r="D87" s="72"/>
      <c r="E87" s="27">
        <f>SUBTOTAL(9,E$88:E$89)</f>
        <v>34100</v>
      </c>
      <c r="F87" s="27">
        <f>SUBTOTAL(9,F$88:F$89)</f>
        <v>34100</v>
      </c>
      <c r="G87" s="27">
        <f>SUBTOTAL(9,G$88:G$89)</f>
        <v>0</v>
      </c>
      <c r="ALP87" s="23">
        <v>1</v>
      </c>
    </row>
    <row r="88" spans="1:1004" ht="51" x14ac:dyDescent="0.2">
      <c r="A88" s="28">
        <v>852</v>
      </c>
      <c r="B88" s="29">
        <v>85213</v>
      </c>
      <c r="C88" s="30" t="s">
        <v>189</v>
      </c>
      <c r="D88" s="31" t="s">
        <v>190</v>
      </c>
      <c r="E88" s="32">
        <v>9300</v>
      </c>
      <c r="F88" s="32">
        <v>9300</v>
      </c>
      <c r="G88" s="32">
        <v>0</v>
      </c>
      <c r="ALL88" s="23">
        <v>1</v>
      </c>
      <c r="ALM88" s="23">
        <v>0</v>
      </c>
      <c r="ALN88" s="23">
        <v>1</v>
      </c>
    </row>
    <row r="89" spans="1:1004" ht="38.25" x14ac:dyDescent="0.2">
      <c r="A89" s="28">
        <v>852</v>
      </c>
      <c r="B89" s="29">
        <v>85213</v>
      </c>
      <c r="C89" s="30" t="s">
        <v>234</v>
      </c>
      <c r="D89" s="31" t="s">
        <v>235</v>
      </c>
      <c r="E89" s="32">
        <v>24800</v>
      </c>
      <c r="F89" s="32">
        <v>24800</v>
      </c>
      <c r="G89" s="32">
        <v>0</v>
      </c>
      <c r="ALL89" s="23">
        <v>1</v>
      </c>
      <c r="ALM89" s="23">
        <v>0</v>
      </c>
      <c r="ALN89" s="23">
        <v>0</v>
      </c>
    </row>
    <row r="90" spans="1:1004" x14ac:dyDescent="0.2">
      <c r="A90" s="28">
        <v>852</v>
      </c>
      <c r="B90" s="26">
        <v>85214</v>
      </c>
      <c r="C90" s="71" t="s">
        <v>146</v>
      </c>
      <c r="D90" s="72"/>
      <c r="E90" s="27">
        <f>SUBTOTAL(9,E$91:E$91)</f>
        <v>80600</v>
      </c>
      <c r="F90" s="27">
        <f>SUBTOTAL(9,F$91:F$91)</f>
        <v>80600</v>
      </c>
      <c r="G90" s="27">
        <f>SUBTOTAL(9,G$91:G$91)</f>
        <v>0</v>
      </c>
      <c r="ALP90" s="23">
        <v>1</v>
      </c>
    </row>
    <row r="91" spans="1:1004" ht="38.25" x14ac:dyDescent="0.2">
      <c r="A91" s="28">
        <v>852</v>
      </c>
      <c r="B91" s="29">
        <v>85214</v>
      </c>
      <c r="C91" s="30" t="s">
        <v>234</v>
      </c>
      <c r="D91" s="31" t="s">
        <v>235</v>
      </c>
      <c r="E91" s="32">
        <v>80600</v>
      </c>
      <c r="F91" s="32">
        <v>80600</v>
      </c>
      <c r="G91" s="32">
        <v>0</v>
      </c>
      <c r="ALL91" s="23">
        <v>1</v>
      </c>
      <c r="ALM91" s="23">
        <v>0</v>
      </c>
      <c r="ALN91" s="23">
        <v>1</v>
      </c>
    </row>
    <row r="92" spans="1:1004" x14ac:dyDescent="0.2">
      <c r="A92" s="28">
        <v>852</v>
      </c>
      <c r="B92" s="26">
        <v>85216</v>
      </c>
      <c r="C92" s="71" t="s">
        <v>148</v>
      </c>
      <c r="D92" s="72"/>
      <c r="E92" s="27">
        <f>SUBTOTAL(9,E$93:E$94)</f>
        <v>194700</v>
      </c>
      <c r="F92" s="27">
        <f>SUBTOTAL(9,F$93:F$94)</f>
        <v>194700</v>
      </c>
      <c r="G92" s="27">
        <f>SUBTOTAL(9,G$93:G$94)</f>
        <v>0</v>
      </c>
      <c r="ALP92" s="23">
        <v>1</v>
      </c>
    </row>
    <row r="93" spans="1:1004" x14ac:dyDescent="0.2">
      <c r="A93" s="28">
        <v>852</v>
      </c>
      <c r="B93" s="29">
        <v>85216</v>
      </c>
      <c r="C93" s="30" t="s">
        <v>193</v>
      </c>
      <c r="D93" s="31" t="s">
        <v>194</v>
      </c>
      <c r="E93" s="32">
        <v>1600</v>
      </c>
      <c r="F93" s="32">
        <v>1600</v>
      </c>
      <c r="G93" s="32">
        <v>0</v>
      </c>
      <c r="ALL93" s="23">
        <v>1</v>
      </c>
      <c r="ALM93" s="23">
        <v>0</v>
      </c>
      <c r="ALN93" s="23">
        <v>1</v>
      </c>
    </row>
    <row r="94" spans="1:1004" ht="38.25" x14ac:dyDescent="0.2">
      <c r="A94" s="28">
        <v>852</v>
      </c>
      <c r="B94" s="29">
        <v>85216</v>
      </c>
      <c r="C94" s="30" t="s">
        <v>234</v>
      </c>
      <c r="D94" s="31" t="s">
        <v>235</v>
      </c>
      <c r="E94" s="32">
        <v>193100</v>
      </c>
      <c r="F94" s="32">
        <v>193100</v>
      </c>
      <c r="G94" s="32">
        <v>0</v>
      </c>
      <c r="ALL94" s="23">
        <v>1</v>
      </c>
      <c r="ALM94" s="23">
        <v>0</v>
      </c>
      <c r="ALN94" s="23">
        <v>0</v>
      </c>
    </row>
    <row r="95" spans="1:1004" x14ac:dyDescent="0.2">
      <c r="A95" s="28">
        <v>852</v>
      </c>
      <c r="B95" s="26">
        <v>85219</v>
      </c>
      <c r="C95" s="71" t="s">
        <v>149</v>
      </c>
      <c r="D95" s="72"/>
      <c r="E95" s="27">
        <f>SUBTOTAL(9,E$96:E$97)</f>
        <v>115650</v>
      </c>
      <c r="F95" s="27">
        <f>SUBTOTAL(9,F$96:F$97)</f>
        <v>115650</v>
      </c>
      <c r="G95" s="27">
        <f>SUBTOTAL(9,G$96:G$97)</f>
        <v>0</v>
      </c>
      <c r="ALP95" s="23">
        <v>1</v>
      </c>
    </row>
    <row r="96" spans="1:1004" x14ac:dyDescent="0.2">
      <c r="A96" s="28">
        <v>852</v>
      </c>
      <c r="B96" s="29">
        <v>85219</v>
      </c>
      <c r="C96" s="30" t="s">
        <v>193</v>
      </c>
      <c r="D96" s="31" t="s">
        <v>194</v>
      </c>
      <c r="E96" s="32">
        <v>150</v>
      </c>
      <c r="F96" s="32">
        <v>150</v>
      </c>
      <c r="G96" s="32">
        <v>0</v>
      </c>
      <c r="ALL96" s="23">
        <v>1</v>
      </c>
      <c r="ALM96" s="23">
        <v>0</v>
      </c>
      <c r="ALN96" s="23">
        <v>1</v>
      </c>
    </row>
    <row r="97" spans="1:1004" ht="38.25" x14ac:dyDescent="0.2">
      <c r="A97" s="28">
        <v>852</v>
      </c>
      <c r="B97" s="29">
        <v>85219</v>
      </c>
      <c r="C97" s="30" t="s">
        <v>234</v>
      </c>
      <c r="D97" s="31" t="s">
        <v>235</v>
      </c>
      <c r="E97" s="32">
        <v>115500</v>
      </c>
      <c r="F97" s="32">
        <v>115500</v>
      </c>
      <c r="G97" s="32">
        <v>0</v>
      </c>
      <c r="ALL97" s="23">
        <v>1</v>
      </c>
      <c r="ALM97" s="23">
        <v>0</v>
      </c>
      <c r="ALN97" s="23">
        <v>0</v>
      </c>
    </row>
    <row r="98" spans="1:1004" x14ac:dyDescent="0.2">
      <c r="A98" s="28">
        <v>852</v>
      </c>
      <c r="B98" s="26">
        <v>85228</v>
      </c>
      <c r="C98" s="71" t="s">
        <v>152</v>
      </c>
      <c r="D98" s="72"/>
      <c r="E98" s="27">
        <f>SUBTOTAL(9,E$99:E$99)</f>
        <v>26000</v>
      </c>
      <c r="F98" s="27">
        <f>SUBTOTAL(9,F$99:F$99)</f>
        <v>26000</v>
      </c>
      <c r="G98" s="27">
        <f>SUBTOTAL(9,G$99:G$99)</f>
        <v>0</v>
      </c>
      <c r="ALP98" s="23">
        <v>1</v>
      </c>
    </row>
    <row r="99" spans="1:1004" x14ac:dyDescent="0.2">
      <c r="A99" s="28">
        <v>852</v>
      </c>
      <c r="B99" s="29">
        <v>85228</v>
      </c>
      <c r="C99" s="30" t="s">
        <v>183</v>
      </c>
      <c r="D99" s="31" t="s">
        <v>184</v>
      </c>
      <c r="E99" s="32">
        <v>26000</v>
      </c>
      <c r="F99" s="32">
        <v>26000</v>
      </c>
      <c r="G99" s="32">
        <v>0</v>
      </c>
      <c r="ALL99" s="23">
        <v>1</v>
      </c>
      <c r="ALM99" s="23">
        <v>0</v>
      </c>
      <c r="ALN99" s="23">
        <v>1</v>
      </c>
    </row>
    <row r="100" spans="1:1004" x14ac:dyDescent="0.2">
      <c r="A100" s="28">
        <v>852</v>
      </c>
      <c r="B100" s="26">
        <v>85295</v>
      </c>
      <c r="C100" s="71" t="s">
        <v>94</v>
      </c>
      <c r="D100" s="72"/>
      <c r="E100" s="27">
        <f>SUBTOTAL(9,E$101:E$101)</f>
        <v>60000</v>
      </c>
      <c r="F100" s="27">
        <f>SUBTOTAL(9,F$101:F$101)</f>
        <v>60000</v>
      </c>
      <c r="G100" s="27">
        <f>SUBTOTAL(9,G$101:G$101)</f>
        <v>0</v>
      </c>
      <c r="ALP100" s="23">
        <v>1</v>
      </c>
    </row>
    <row r="101" spans="1:1004" ht="38.25" x14ac:dyDescent="0.2">
      <c r="A101" s="28">
        <v>852</v>
      </c>
      <c r="B101" s="29">
        <v>85295</v>
      </c>
      <c r="C101" s="30" t="s">
        <v>234</v>
      </c>
      <c r="D101" s="31" t="s">
        <v>235</v>
      </c>
      <c r="E101" s="32">
        <v>60000</v>
      </c>
      <c r="F101" s="32">
        <v>60000</v>
      </c>
      <c r="G101" s="32">
        <v>0</v>
      </c>
      <c r="ALL101" s="23">
        <v>1</v>
      </c>
      <c r="ALM101" s="23">
        <v>0</v>
      </c>
      <c r="ALN101" s="23">
        <v>1</v>
      </c>
    </row>
    <row r="102" spans="1:1004" x14ac:dyDescent="0.2">
      <c r="A102" s="24">
        <v>900</v>
      </c>
      <c r="B102" s="75" t="s">
        <v>157</v>
      </c>
      <c r="C102" s="72"/>
      <c r="D102" s="72"/>
      <c r="E102" s="25">
        <f>SUBTOTAL(9,E$103:E$112)</f>
        <v>1467441</v>
      </c>
      <c r="F102" s="25">
        <f>SUBTOTAL(9,F$103:F$112)</f>
        <v>1467441</v>
      </c>
      <c r="G102" s="25">
        <f>SUBTOTAL(9,G$103:G$112)</f>
        <v>0</v>
      </c>
      <c r="ALO102" s="23">
        <v>1</v>
      </c>
    </row>
    <row r="103" spans="1:1004" x14ac:dyDescent="0.2">
      <c r="A103" s="24">
        <v>900</v>
      </c>
      <c r="B103" s="26">
        <v>90001</v>
      </c>
      <c r="C103" s="71" t="s">
        <v>158</v>
      </c>
      <c r="D103" s="72"/>
      <c r="E103" s="27">
        <f>SUBTOTAL(9,E$104:E$106)</f>
        <v>809141</v>
      </c>
      <c r="F103" s="27">
        <f>SUBTOTAL(9,F$104:F$106)</f>
        <v>809141</v>
      </c>
      <c r="G103" s="27">
        <f>SUBTOTAL(9,G$104:G$106)</f>
        <v>0</v>
      </c>
      <c r="ALP103" s="23">
        <v>1</v>
      </c>
    </row>
    <row r="104" spans="1:1004" x14ac:dyDescent="0.2">
      <c r="A104" s="28">
        <v>900</v>
      </c>
      <c r="B104" s="29">
        <v>90001</v>
      </c>
      <c r="C104" s="30" t="s">
        <v>183</v>
      </c>
      <c r="D104" s="31" t="s">
        <v>184</v>
      </c>
      <c r="E104" s="32">
        <v>518332</v>
      </c>
      <c r="F104" s="32">
        <v>518332</v>
      </c>
      <c r="G104" s="32">
        <v>0</v>
      </c>
      <c r="ALL104" s="23">
        <v>1</v>
      </c>
      <c r="ALM104" s="23">
        <v>1</v>
      </c>
      <c r="ALN104" s="23">
        <v>1</v>
      </c>
    </row>
    <row r="105" spans="1:1004" x14ac:dyDescent="0.2">
      <c r="A105" s="28">
        <v>900</v>
      </c>
      <c r="B105" s="29">
        <v>90001</v>
      </c>
      <c r="C105" s="30" t="s">
        <v>185</v>
      </c>
      <c r="D105" s="31" t="s">
        <v>186</v>
      </c>
      <c r="E105" s="32">
        <v>4000</v>
      </c>
      <c r="F105" s="32">
        <v>4000</v>
      </c>
      <c r="G105" s="32">
        <v>0</v>
      </c>
      <c r="ALL105" s="23">
        <v>1</v>
      </c>
      <c r="ALM105" s="23">
        <v>0</v>
      </c>
      <c r="ALN105" s="23">
        <v>0</v>
      </c>
    </row>
    <row r="106" spans="1:1004" x14ac:dyDescent="0.2">
      <c r="A106" s="28">
        <v>900</v>
      </c>
      <c r="B106" s="29">
        <v>90001</v>
      </c>
      <c r="C106" s="30" t="s">
        <v>193</v>
      </c>
      <c r="D106" s="31" t="s">
        <v>194</v>
      </c>
      <c r="E106" s="32">
        <v>286809</v>
      </c>
      <c r="F106" s="32">
        <v>286809</v>
      </c>
      <c r="G106" s="32">
        <v>0</v>
      </c>
      <c r="ALL106" s="23">
        <v>1</v>
      </c>
      <c r="ALM106" s="23">
        <v>0</v>
      </c>
      <c r="ALN106" s="23">
        <v>0</v>
      </c>
    </row>
    <row r="107" spans="1:1004" x14ac:dyDescent="0.2">
      <c r="A107" s="28">
        <v>900</v>
      </c>
      <c r="B107" s="26">
        <v>90002</v>
      </c>
      <c r="C107" s="71" t="s">
        <v>159</v>
      </c>
      <c r="D107" s="72"/>
      <c r="E107" s="27">
        <f>SUBTOTAL(9,E$108:E$108)</f>
        <v>650000</v>
      </c>
      <c r="F107" s="27">
        <f>SUBTOTAL(9,F$108:F$108)</f>
        <v>650000</v>
      </c>
      <c r="G107" s="27">
        <f>SUBTOTAL(9,G$108:G$108)</f>
        <v>0</v>
      </c>
      <c r="ALP107" s="23">
        <v>1</v>
      </c>
    </row>
    <row r="108" spans="1:1004" ht="38.25" x14ac:dyDescent="0.2">
      <c r="A108" s="28">
        <v>900</v>
      </c>
      <c r="B108" s="29">
        <v>90002</v>
      </c>
      <c r="C108" s="30" t="s">
        <v>224</v>
      </c>
      <c r="D108" s="31" t="s">
        <v>225</v>
      </c>
      <c r="E108" s="32">
        <v>650000</v>
      </c>
      <c r="F108" s="32">
        <v>650000</v>
      </c>
      <c r="G108" s="32">
        <v>0</v>
      </c>
      <c r="ALL108" s="23">
        <v>1</v>
      </c>
      <c r="ALM108" s="23">
        <v>0</v>
      </c>
      <c r="ALN108" s="23">
        <v>1</v>
      </c>
    </row>
    <row r="109" spans="1:1004" x14ac:dyDescent="0.2">
      <c r="A109" s="28">
        <v>900</v>
      </c>
      <c r="B109" s="26">
        <v>90019</v>
      </c>
      <c r="C109" s="71" t="s">
        <v>161</v>
      </c>
      <c r="D109" s="72"/>
      <c r="E109" s="27">
        <f>SUBTOTAL(9,E$110:E$110)</f>
        <v>8000</v>
      </c>
      <c r="F109" s="27">
        <f>SUBTOTAL(9,F$110:F$110)</f>
        <v>8000</v>
      </c>
      <c r="G109" s="27">
        <f>SUBTOTAL(9,G$110:G$110)</f>
        <v>0</v>
      </c>
      <c r="ALP109" s="23">
        <v>1</v>
      </c>
    </row>
    <row r="110" spans="1:1004" x14ac:dyDescent="0.2">
      <c r="A110" s="28">
        <v>900</v>
      </c>
      <c r="B110" s="29">
        <v>90019</v>
      </c>
      <c r="C110" s="30" t="s">
        <v>217</v>
      </c>
      <c r="D110" s="31" t="s">
        <v>218</v>
      </c>
      <c r="E110" s="32">
        <v>8000</v>
      </c>
      <c r="F110" s="32">
        <v>8000</v>
      </c>
      <c r="G110" s="32">
        <v>0</v>
      </c>
      <c r="ALL110" s="23">
        <v>1</v>
      </c>
      <c r="ALM110" s="23">
        <v>0</v>
      </c>
      <c r="ALN110" s="23">
        <v>1</v>
      </c>
    </row>
    <row r="111" spans="1:1004" x14ac:dyDescent="0.2">
      <c r="A111" s="28">
        <v>900</v>
      </c>
      <c r="B111" s="26">
        <v>90020</v>
      </c>
      <c r="C111" s="71" t="s">
        <v>162</v>
      </c>
      <c r="D111" s="72"/>
      <c r="E111" s="27">
        <f>SUBTOTAL(9,E$112:E$112)</f>
        <v>300</v>
      </c>
      <c r="F111" s="27">
        <f>SUBTOTAL(9,F$112:F$112)</f>
        <v>300</v>
      </c>
      <c r="G111" s="27">
        <f>SUBTOTAL(9,G$112:G$112)</f>
        <v>0</v>
      </c>
      <c r="ALP111" s="23">
        <v>1</v>
      </c>
    </row>
    <row r="112" spans="1:1004" x14ac:dyDescent="0.2">
      <c r="A112" s="28">
        <v>900</v>
      </c>
      <c r="B112" s="29">
        <v>90020</v>
      </c>
      <c r="C112" s="30" t="s">
        <v>236</v>
      </c>
      <c r="D112" s="31" t="s">
        <v>237</v>
      </c>
      <c r="E112" s="32">
        <v>300</v>
      </c>
      <c r="F112" s="32">
        <v>300</v>
      </c>
      <c r="G112" s="32">
        <v>0</v>
      </c>
      <c r="ALL112" s="23">
        <v>1</v>
      </c>
      <c r="ALM112" s="23">
        <v>0</v>
      </c>
      <c r="ALN112" s="23">
        <v>1</v>
      </c>
    </row>
    <row r="113" spans="1:1004" x14ac:dyDescent="0.2">
      <c r="A113" s="24">
        <v>926</v>
      </c>
      <c r="B113" s="75" t="s">
        <v>171</v>
      </c>
      <c r="C113" s="72"/>
      <c r="D113" s="72"/>
      <c r="E113" s="25">
        <f>SUBTOTAL(9,E$114:E$115)</f>
        <v>215000</v>
      </c>
      <c r="F113" s="25">
        <f>SUBTOTAL(9,F$114:F$115)</f>
        <v>0</v>
      </c>
      <c r="G113" s="25">
        <f>SUBTOTAL(9,G$114:G$115)</f>
        <v>215000</v>
      </c>
      <c r="ALO113" s="23">
        <v>1</v>
      </c>
    </row>
    <row r="114" spans="1:1004" x14ac:dyDescent="0.2">
      <c r="A114" s="24">
        <v>926</v>
      </c>
      <c r="B114" s="26">
        <v>92695</v>
      </c>
      <c r="C114" s="71" t="s">
        <v>94</v>
      </c>
      <c r="D114" s="72"/>
      <c r="E114" s="27">
        <f>SUBTOTAL(9,E$115:E$115)</f>
        <v>215000</v>
      </c>
      <c r="F114" s="27">
        <f>SUBTOTAL(9,F$115:F$115)</f>
        <v>0</v>
      </c>
      <c r="G114" s="27">
        <f>SUBTOTAL(9,G$115:G$115)</f>
        <v>215000</v>
      </c>
      <c r="ALP114" s="23">
        <v>1</v>
      </c>
    </row>
    <row r="115" spans="1:1004" ht="38.25" x14ac:dyDescent="0.2">
      <c r="A115" s="28">
        <v>926</v>
      </c>
      <c r="B115" s="29">
        <v>92695</v>
      </c>
      <c r="C115" s="30" t="s">
        <v>238</v>
      </c>
      <c r="D115" s="31" t="s">
        <v>239</v>
      </c>
      <c r="E115" s="32">
        <v>215000</v>
      </c>
      <c r="F115" s="32">
        <v>0</v>
      </c>
      <c r="G115" s="32">
        <v>215000</v>
      </c>
      <c r="ALL115" s="23">
        <v>1</v>
      </c>
      <c r="ALM115" s="23">
        <v>1</v>
      </c>
      <c r="ALN115" s="23">
        <v>1</v>
      </c>
    </row>
    <row r="116" spans="1:1004" x14ac:dyDescent="0.2">
      <c r="A116" s="33"/>
      <c r="B116" s="33"/>
      <c r="C116" s="33"/>
      <c r="D116" s="33"/>
      <c r="E116" s="34">
        <f>SUBTOTAL(9,E$6:E$115)</f>
        <v>35308058</v>
      </c>
      <c r="F116" s="34">
        <f>SUBTOTAL(9,F$6:F$115)</f>
        <v>34853058</v>
      </c>
      <c r="G116" s="34">
        <f>SUBTOTAL(9,G$6:G$115)</f>
        <v>455000</v>
      </c>
    </row>
  </sheetData>
  <mergeCells count="53">
    <mergeCell ref="C13:D13"/>
    <mergeCell ref="A2:G2"/>
    <mergeCell ref="A3:A5"/>
    <mergeCell ref="B3:B5"/>
    <mergeCell ref="C3:C5"/>
    <mergeCell ref="D3:D5"/>
    <mergeCell ref="E3:E5"/>
    <mergeCell ref="F3:G3"/>
    <mergeCell ref="B6:D6"/>
    <mergeCell ref="C7:D7"/>
    <mergeCell ref="B9:D9"/>
    <mergeCell ref="C10:D10"/>
    <mergeCell ref="B12:D12"/>
    <mergeCell ref="C43:D43"/>
    <mergeCell ref="B16:D16"/>
    <mergeCell ref="C17:D17"/>
    <mergeCell ref="B21:D21"/>
    <mergeCell ref="C22:D22"/>
    <mergeCell ref="C25:D25"/>
    <mergeCell ref="C28:D28"/>
    <mergeCell ref="B30:D30"/>
    <mergeCell ref="C31:D31"/>
    <mergeCell ref="B33:D33"/>
    <mergeCell ref="C34:D34"/>
    <mergeCell ref="C36:D36"/>
    <mergeCell ref="C79:D79"/>
    <mergeCell ref="C53:D53"/>
    <mergeCell ref="C57:D57"/>
    <mergeCell ref="B60:D60"/>
    <mergeCell ref="C61:D61"/>
    <mergeCell ref="C63:D63"/>
    <mergeCell ref="B65:D65"/>
    <mergeCell ref="C66:D66"/>
    <mergeCell ref="C69:D69"/>
    <mergeCell ref="C71:D71"/>
    <mergeCell ref="C75:D75"/>
    <mergeCell ref="B78:D78"/>
    <mergeCell ref="B113:D113"/>
    <mergeCell ref="C114:D114"/>
    <mergeCell ref="F4:F5"/>
    <mergeCell ref="G4:G5"/>
    <mergeCell ref="C100:D100"/>
    <mergeCell ref="B102:D102"/>
    <mergeCell ref="C103:D103"/>
    <mergeCell ref="C107:D107"/>
    <mergeCell ref="C109:D109"/>
    <mergeCell ref="C111:D111"/>
    <mergeCell ref="C81:D81"/>
    <mergeCell ref="C87:D87"/>
    <mergeCell ref="C90:D90"/>
    <mergeCell ref="C92:D92"/>
    <mergeCell ref="C95:D95"/>
    <mergeCell ref="C98:D9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fitToHeight="3" orientation="portrait" r:id="rId1"/>
  <headerFooter>
    <oddHeader>&amp;RTabela nr 1
do Uchwały Budżetowej na rok 2016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H15"/>
  <sheetViews>
    <sheetView workbookViewId="0">
      <selection activeCell="G15" sqref="G15"/>
    </sheetView>
  </sheetViews>
  <sheetFormatPr defaultRowHeight="12.75" x14ac:dyDescent="0.2"/>
  <cols>
    <col min="1" max="1" width="6" style="1" customWidth="1"/>
    <col min="2" max="2" width="9" style="1" customWidth="1"/>
    <col min="3" max="3" width="6.85546875" style="1" customWidth="1"/>
    <col min="4" max="4" width="41.140625" style="1" customWidth="1"/>
    <col min="5" max="7" width="16" style="1" customWidth="1"/>
    <col min="8" max="256" width="9.140625" style="1"/>
    <col min="257" max="257" width="6" style="1" customWidth="1"/>
    <col min="258" max="258" width="9" style="1" customWidth="1"/>
    <col min="259" max="259" width="6.85546875" style="1" customWidth="1"/>
    <col min="260" max="260" width="41.140625" style="1" customWidth="1"/>
    <col min="261" max="263" width="16" style="1" customWidth="1"/>
    <col min="264" max="512" width="9.140625" style="1"/>
    <col min="513" max="513" width="6" style="1" customWidth="1"/>
    <col min="514" max="514" width="9" style="1" customWidth="1"/>
    <col min="515" max="515" width="6.85546875" style="1" customWidth="1"/>
    <col min="516" max="516" width="41.140625" style="1" customWidth="1"/>
    <col min="517" max="519" width="16" style="1" customWidth="1"/>
    <col min="520" max="768" width="9.140625" style="1"/>
    <col min="769" max="769" width="6" style="1" customWidth="1"/>
    <col min="770" max="770" width="9" style="1" customWidth="1"/>
    <col min="771" max="771" width="6.85546875" style="1" customWidth="1"/>
    <col min="772" max="772" width="41.140625" style="1" customWidth="1"/>
    <col min="773" max="775" width="16" style="1" customWidth="1"/>
    <col min="776" max="1024" width="9.140625" style="1"/>
    <col min="1025" max="1025" width="6" style="1" customWidth="1"/>
    <col min="1026" max="1026" width="9" style="1" customWidth="1"/>
    <col min="1027" max="1027" width="6.85546875" style="1" customWidth="1"/>
    <col min="1028" max="1028" width="41.140625" style="1" customWidth="1"/>
    <col min="1029" max="1031" width="16" style="1" customWidth="1"/>
    <col min="1032" max="1280" width="9.140625" style="1"/>
    <col min="1281" max="1281" width="6" style="1" customWidth="1"/>
    <col min="1282" max="1282" width="9" style="1" customWidth="1"/>
    <col min="1283" max="1283" width="6.85546875" style="1" customWidth="1"/>
    <col min="1284" max="1284" width="41.140625" style="1" customWidth="1"/>
    <col min="1285" max="1287" width="16" style="1" customWidth="1"/>
    <col min="1288" max="1536" width="9.140625" style="1"/>
    <col min="1537" max="1537" width="6" style="1" customWidth="1"/>
    <col min="1538" max="1538" width="9" style="1" customWidth="1"/>
    <col min="1539" max="1539" width="6.85546875" style="1" customWidth="1"/>
    <col min="1540" max="1540" width="41.140625" style="1" customWidth="1"/>
    <col min="1541" max="1543" width="16" style="1" customWidth="1"/>
    <col min="1544" max="1792" width="9.140625" style="1"/>
    <col min="1793" max="1793" width="6" style="1" customWidth="1"/>
    <col min="1794" max="1794" width="9" style="1" customWidth="1"/>
    <col min="1795" max="1795" width="6.85546875" style="1" customWidth="1"/>
    <col min="1796" max="1796" width="41.140625" style="1" customWidth="1"/>
    <col min="1797" max="1799" width="16" style="1" customWidth="1"/>
    <col min="1800" max="2048" width="9.140625" style="1"/>
    <col min="2049" max="2049" width="6" style="1" customWidth="1"/>
    <col min="2050" max="2050" width="9" style="1" customWidth="1"/>
    <col min="2051" max="2051" width="6.85546875" style="1" customWidth="1"/>
    <col min="2052" max="2052" width="41.140625" style="1" customWidth="1"/>
    <col min="2053" max="2055" width="16" style="1" customWidth="1"/>
    <col min="2056" max="2304" width="9.140625" style="1"/>
    <col min="2305" max="2305" width="6" style="1" customWidth="1"/>
    <col min="2306" max="2306" width="9" style="1" customWidth="1"/>
    <col min="2307" max="2307" width="6.85546875" style="1" customWidth="1"/>
    <col min="2308" max="2308" width="41.140625" style="1" customWidth="1"/>
    <col min="2309" max="2311" width="16" style="1" customWidth="1"/>
    <col min="2312" max="2560" width="9.140625" style="1"/>
    <col min="2561" max="2561" width="6" style="1" customWidth="1"/>
    <col min="2562" max="2562" width="9" style="1" customWidth="1"/>
    <col min="2563" max="2563" width="6.85546875" style="1" customWidth="1"/>
    <col min="2564" max="2564" width="41.140625" style="1" customWidth="1"/>
    <col min="2565" max="2567" width="16" style="1" customWidth="1"/>
    <col min="2568" max="2816" width="9.140625" style="1"/>
    <col min="2817" max="2817" width="6" style="1" customWidth="1"/>
    <col min="2818" max="2818" width="9" style="1" customWidth="1"/>
    <col min="2819" max="2819" width="6.85546875" style="1" customWidth="1"/>
    <col min="2820" max="2820" width="41.140625" style="1" customWidth="1"/>
    <col min="2821" max="2823" width="16" style="1" customWidth="1"/>
    <col min="2824" max="3072" width="9.140625" style="1"/>
    <col min="3073" max="3073" width="6" style="1" customWidth="1"/>
    <col min="3074" max="3074" width="9" style="1" customWidth="1"/>
    <col min="3075" max="3075" width="6.85546875" style="1" customWidth="1"/>
    <col min="3076" max="3076" width="41.140625" style="1" customWidth="1"/>
    <col min="3077" max="3079" width="16" style="1" customWidth="1"/>
    <col min="3080" max="3328" width="9.140625" style="1"/>
    <col min="3329" max="3329" width="6" style="1" customWidth="1"/>
    <col min="3330" max="3330" width="9" style="1" customWidth="1"/>
    <col min="3331" max="3331" width="6.85546875" style="1" customWidth="1"/>
    <col min="3332" max="3332" width="41.140625" style="1" customWidth="1"/>
    <col min="3333" max="3335" width="16" style="1" customWidth="1"/>
    <col min="3336" max="3584" width="9.140625" style="1"/>
    <col min="3585" max="3585" width="6" style="1" customWidth="1"/>
    <col min="3586" max="3586" width="9" style="1" customWidth="1"/>
    <col min="3587" max="3587" width="6.85546875" style="1" customWidth="1"/>
    <col min="3588" max="3588" width="41.140625" style="1" customWidth="1"/>
    <col min="3589" max="3591" width="16" style="1" customWidth="1"/>
    <col min="3592" max="3840" width="9.140625" style="1"/>
    <col min="3841" max="3841" width="6" style="1" customWidth="1"/>
    <col min="3842" max="3842" width="9" style="1" customWidth="1"/>
    <col min="3843" max="3843" width="6.85546875" style="1" customWidth="1"/>
    <col min="3844" max="3844" width="41.140625" style="1" customWidth="1"/>
    <col min="3845" max="3847" width="16" style="1" customWidth="1"/>
    <col min="3848" max="4096" width="9.140625" style="1"/>
    <col min="4097" max="4097" width="6" style="1" customWidth="1"/>
    <col min="4098" max="4098" width="9" style="1" customWidth="1"/>
    <col min="4099" max="4099" width="6.85546875" style="1" customWidth="1"/>
    <col min="4100" max="4100" width="41.140625" style="1" customWidth="1"/>
    <col min="4101" max="4103" width="16" style="1" customWidth="1"/>
    <col min="4104" max="4352" width="9.140625" style="1"/>
    <col min="4353" max="4353" width="6" style="1" customWidth="1"/>
    <col min="4354" max="4354" width="9" style="1" customWidth="1"/>
    <col min="4355" max="4355" width="6.85546875" style="1" customWidth="1"/>
    <col min="4356" max="4356" width="41.140625" style="1" customWidth="1"/>
    <col min="4357" max="4359" width="16" style="1" customWidth="1"/>
    <col min="4360" max="4608" width="9.140625" style="1"/>
    <col min="4609" max="4609" width="6" style="1" customWidth="1"/>
    <col min="4610" max="4610" width="9" style="1" customWidth="1"/>
    <col min="4611" max="4611" width="6.85546875" style="1" customWidth="1"/>
    <col min="4612" max="4612" width="41.140625" style="1" customWidth="1"/>
    <col min="4613" max="4615" width="16" style="1" customWidth="1"/>
    <col min="4616" max="4864" width="9.140625" style="1"/>
    <col min="4865" max="4865" width="6" style="1" customWidth="1"/>
    <col min="4866" max="4866" width="9" style="1" customWidth="1"/>
    <col min="4867" max="4867" width="6.85546875" style="1" customWidth="1"/>
    <col min="4868" max="4868" width="41.140625" style="1" customWidth="1"/>
    <col min="4869" max="4871" width="16" style="1" customWidth="1"/>
    <col min="4872" max="5120" width="9.140625" style="1"/>
    <col min="5121" max="5121" width="6" style="1" customWidth="1"/>
    <col min="5122" max="5122" width="9" style="1" customWidth="1"/>
    <col min="5123" max="5123" width="6.85546875" style="1" customWidth="1"/>
    <col min="5124" max="5124" width="41.140625" style="1" customWidth="1"/>
    <col min="5125" max="5127" width="16" style="1" customWidth="1"/>
    <col min="5128" max="5376" width="9.140625" style="1"/>
    <col min="5377" max="5377" width="6" style="1" customWidth="1"/>
    <col min="5378" max="5378" width="9" style="1" customWidth="1"/>
    <col min="5379" max="5379" width="6.85546875" style="1" customWidth="1"/>
    <col min="5380" max="5380" width="41.140625" style="1" customWidth="1"/>
    <col min="5381" max="5383" width="16" style="1" customWidth="1"/>
    <col min="5384" max="5632" width="9.140625" style="1"/>
    <col min="5633" max="5633" width="6" style="1" customWidth="1"/>
    <col min="5634" max="5634" width="9" style="1" customWidth="1"/>
    <col min="5635" max="5635" width="6.85546875" style="1" customWidth="1"/>
    <col min="5636" max="5636" width="41.140625" style="1" customWidth="1"/>
    <col min="5637" max="5639" width="16" style="1" customWidth="1"/>
    <col min="5640" max="5888" width="9.140625" style="1"/>
    <col min="5889" max="5889" width="6" style="1" customWidth="1"/>
    <col min="5890" max="5890" width="9" style="1" customWidth="1"/>
    <col min="5891" max="5891" width="6.85546875" style="1" customWidth="1"/>
    <col min="5892" max="5892" width="41.140625" style="1" customWidth="1"/>
    <col min="5893" max="5895" width="16" style="1" customWidth="1"/>
    <col min="5896" max="6144" width="9.140625" style="1"/>
    <col min="6145" max="6145" width="6" style="1" customWidth="1"/>
    <col min="6146" max="6146" width="9" style="1" customWidth="1"/>
    <col min="6147" max="6147" width="6.85546875" style="1" customWidth="1"/>
    <col min="6148" max="6148" width="41.140625" style="1" customWidth="1"/>
    <col min="6149" max="6151" width="16" style="1" customWidth="1"/>
    <col min="6152" max="6400" width="9.140625" style="1"/>
    <col min="6401" max="6401" width="6" style="1" customWidth="1"/>
    <col min="6402" max="6402" width="9" style="1" customWidth="1"/>
    <col min="6403" max="6403" width="6.85546875" style="1" customWidth="1"/>
    <col min="6404" max="6404" width="41.140625" style="1" customWidth="1"/>
    <col min="6405" max="6407" width="16" style="1" customWidth="1"/>
    <col min="6408" max="6656" width="9.140625" style="1"/>
    <col min="6657" max="6657" width="6" style="1" customWidth="1"/>
    <col min="6658" max="6658" width="9" style="1" customWidth="1"/>
    <col min="6659" max="6659" width="6.85546875" style="1" customWidth="1"/>
    <col min="6660" max="6660" width="41.140625" style="1" customWidth="1"/>
    <col min="6661" max="6663" width="16" style="1" customWidth="1"/>
    <col min="6664" max="6912" width="9.140625" style="1"/>
    <col min="6913" max="6913" width="6" style="1" customWidth="1"/>
    <col min="6914" max="6914" width="9" style="1" customWidth="1"/>
    <col min="6915" max="6915" width="6.85546875" style="1" customWidth="1"/>
    <col min="6916" max="6916" width="41.140625" style="1" customWidth="1"/>
    <col min="6917" max="6919" width="16" style="1" customWidth="1"/>
    <col min="6920" max="7168" width="9.140625" style="1"/>
    <col min="7169" max="7169" width="6" style="1" customWidth="1"/>
    <col min="7170" max="7170" width="9" style="1" customWidth="1"/>
    <col min="7171" max="7171" width="6.85546875" style="1" customWidth="1"/>
    <col min="7172" max="7172" width="41.140625" style="1" customWidth="1"/>
    <col min="7173" max="7175" width="16" style="1" customWidth="1"/>
    <col min="7176" max="7424" width="9.140625" style="1"/>
    <col min="7425" max="7425" width="6" style="1" customWidth="1"/>
    <col min="7426" max="7426" width="9" style="1" customWidth="1"/>
    <col min="7427" max="7427" width="6.85546875" style="1" customWidth="1"/>
    <col min="7428" max="7428" width="41.140625" style="1" customWidth="1"/>
    <col min="7429" max="7431" width="16" style="1" customWidth="1"/>
    <col min="7432" max="7680" width="9.140625" style="1"/>
    <col min="7681" max="7681" width="6" style="1" customWidth="1"/>
    <col min="7682" max="7682" width="9" style="1" customWidth="1"/>
    <col min="7683" max="7683" width="6.85546875" style="1" customWidth="1"/>
    <col min="7684" max="7684" width="41.140625" style="1" customWidth="1"/>
    <col min="7685" max="7687" width="16" style="1" customWidth="1"/>
    <col min="7688" max="7936" width="9.140625" style="1"/>
    <col min="7937" max="7937" width="6" style="1" customWidth="1"/>
    <col min="7938" max="7938" width="9" style="1" customWidth="1"/>
    <col min="7939" max="7939" width="6.85546875" style="1" customWidth="1"/>
    <col min="7940" max="7940" width="41.140625" style="1" customWidth="1"/>
    <col min="7941" max="7943" width="16" style="1" customWidth="1"/>
    <col min="7944" max="8192" width="9.140625" style="1"/>
    <col min="8193" max="8193" width="6" style="1" customWidth="1"/>
    <col min="8194" max="8194" width="9" style="1" customWidth="1"/>
    <col min="8195" max="8195" width="6.85546875" style="1" customWidth="1"/>
    <col min="8196" max="8196" width="41.140625" style="1" customWidth="1"/>
    <col min="8197" max="8199" width="16" style="1" customWidth="1"/>
    <col min="8200" max="8448" width="9.140625" style="1"/>
    <col min="8449" max="8449" width="6" style="1" customWidth="1"/>
    <col min="8450" max="8450" width="9" style="1" customWidth="1"/>
    <col min="8451" max="8451" width="6.85546875" style="1" customWidth="1"/>
    <col min="8452" max="8452" width="41.140625" style="1" customWidth="1"/>
    <col min="8453" max="8455" width="16" style="1" customWidth="1"/>
    <col min="8456" max="8704" width="9.140625" style="1"/>
    <col min="8705" max="8705" width="6" style="1" customWidth="1"/>
    <col min="8706" max="8706" width="9" style="1" customWidth="1"/>
    <col min="8707" max="8707" width="6.85546875" style="1" customWidth="1"/>
    <col min="8708" max="8708" width="41.140625" style="1" customWidth="1"/>
    <col min="8709" max="8711" width="16" style="1" customWidth="1"/>
    <col min="8712" max="8960" width="9.140625" style="1"/>
    <col min="8961" max="8961" width="6" style="1" customWidth="1"/>
    <col min="8962" max="8962" width="9" style="1" customWidth="1"/>
    <col min="8963" max="8963" width="6.85546875" style="1" customWidth="1"/>
    <col min="8964" max="8964" width="41.140625" style="1" customWidth="1"/>
    <col min="8965" max="8967" width="16" style="1" customWidth="1"/>
    <col min="8968" max="9216" width="9.140625" style="1"/>
    <col min="9217" max="9217" width="6" style="1" customWidth="1"/>
    <col min="9218" max="9218" width="9" style="1" customWidth="1"/>
    <col min="9219" max="9219" width="6.85546875" style="1" customWidth="1"/>
    <col min="9220" max="9220" width="41.140625" style="1" customWidth="1"/>
    <col min="9221" max="9223" width="16" style="1" customWidth="1"/>
    <col min="9224" max="9472" width="9.140625" style="1"/>
    <col min="9473" max="9473" width="6" style="1" customWidth="1"/>
    <col min="9474" max="9474" width="9" style="1" customWidth="1"/>
    <col min="9475" max="9475" width="6.85546875" style="1" customWidth="1"/>
    <col min="9476" max="9476" width="41.140625" style="1" customWidth="1"/>
    <col min="9477" max="9479" width="16" style="1" customWidth="1"/>
    <col min="9480" max="9728" width="9.140625" style="1"/>
    <col min="9729" max="9729" width="6" style="1" customWidth="1"/>
    <col min="9730" max="9730" width="9" style="1" customWidth="1"/>
    <col min="9731" max="9731" width="6.85546875" style="1" customWidth="1"/>
    <col min="9732" max="9732" width="41.140625" style="1" customWidth="1"/>
    <col min="9733" max="9735" width="16" style="1" customWidth="1"/>
    <col min="9736" max="9984" width="9.140625" style="1"/>
    <col min="9985" max="9985" width="6" style="1" customWidth="1"/>
    <col min="9986" max="9986" width="9" style="1" customWidth="1"/>
    <col min="9987" max="9987" width="6.85546875" style="1" customWidth="1"/>
    <col min="9988" max="9988" width="41.140625" style="1" customWidth="1"/>
    <col min="9989" max="9991" width="16" style="1" customWidth="1"/>
    <col min="9992" max="10240" width="9.140625" style="1"/>
    <col min="10241" max="10241" width="6" style="1" customWidth="1"/>
    <col min="10242" max="10242" width="9" style="1" customWidth="1"/>
    <col min="10243" max="10243" width="6.85546875" style="1" customWidth="1"/>
    <col min="10244" max="10244" width="41.140625" style="1" customWidth="1"/>
    <col min="10245" max="10247" width="16" style="1" customWidth="1"/>
    <col min="10248" max="10496" width="9.140625" style="1"/>
    <col min="10497" max="10497" width="6" style="1" customWidth="1"/>
    <col min="10498" max="10498" width="9" style="1" customWidth="1"/>
    <col min="10499" max="10499" width="6.85546875" style="1" customWidth="1"/>
    <col min="10500" max="10500" width="41.140625" style="1" customWidth="1"/>
    <col min="10501" max="10503" width="16" style="1" customWidth="1"/>
    <col min="10504" max="10752" width="9.140625" style="1"/>
    <col min="10753" max="10753" width="6" style="1" customWidth="1"/>
    <col min="10754" max="10754" width="9" style="1" customWidth="1"/>
    <col min="10755" max="10755" width="6.85546875" style="1" customWidth="1"/>
    <col min="10756" max="10756" width="41.140625" style="1" customWidth="1"/>
    <col min="10757" max="10759" width="16" style="1" customWidth="1"/>
    <col min="10760" max="11008" width="9.140625" style="1"/>
    <col min="11009" max="11009" width="6" style="1" customWidth="1"/>
    <col min="11010" max="11010" width="9" style="1" customWidth="1"/>
    <col min="11011" max="11011" width="6.85546875" style="1" customWidth="1"/>
    <col min="11012" max="11012" width="41.140625" style="1" customWidth="1"/>
    <col min="11013" max="11015" width="16" style="1" customWidth="1"/>
    <col min="11016" max="11264" width="9.140625" style="1"/>
    <col min="11265" max="11265" width="6" style="1" customWidth="1"/>
    <col min="11266" max="11266" width="9" style="1" customWidth="1"/>
    <col min="11267" max="11267" width="6.85546875" style="1" customWidth="1"/>
    <col min="11268" max="11268" width="41.140625" style="1" customWidth="1"/>
    <col min="11269" max="11271" width="16" style="1" customWidth="1"/>
    <col min="11272" max="11520" width="9.140625" style="1"/>
    <col min="11521" max="11521" width="6" style="1" customWidth="1"/>
    <col min="11522" max="11522" width="9" style="1" customWidth="1"/>
    <col min="11523" max="11523" width="6.85546875" style="1" customWidth="1"/>
    <col min="11524" max="11524" width="41.140625" style="1" customWidth="1"/>
    <col min="11525" max="11527" width="16" style="1" customWidth="1"/>
    <col min="11528" max="11776" width="9.140625" style="1"/>
    <col min="11777" max="11777" width="6" style="1" customWidth="1"/>
    <col min="11778" max="11778" width="9" style="1" customWidth="1"/>
    <col min="11779" max="11779" width="6.85546875" style="1" customWidth="1"/>
    <col min="11780" max="11780" width="41.140625" style="1" customWidth="1"/>
    <col min="11781" max="11783" width="16" style="1" customWidth="1"/>
    <col min="11784" max="12032" width="9.140625" style="1"/>
    <col min="12033" max="12033" width="6" style="1" customWidth="1"/>
    <col min="12034" max="12034" width="9" style="1" customWidth="1"/>
    <col min="12035" max="12035" width="6.85546875" style="1" customWidth="1"/>
    <col min="12036" max="12036" width="41.140625" style="1" customWidth="1"/>
    <col min="12037" max="12039" width="16" style="1" customWidth="1"/>
    <col min="12040" max="12288" width="9.140625" style="1"/>
    <col min="12289" max="12289" width="6" style="1" customWidth="1"/>
    <col min="12290" max="12290" width="9" style="1" customWidth="1"/>
    <col min="12291" max="12291" width="6.85546875" style="1" customWidth="1"/>
    <col min="12292" max="12292" width="41.140625" style="1" customWidth="1"/>
    <col min="12293" max="12295" width="16" style="1" customWidth="1"/>
    <col min="12296" max="12544" width="9.140625" style="1"/>
    <col min="12545" max="12545" width="6" style="1" customWidth="1"/>
    <col min="12546" max="12546" width="9" style="1" customWidth="1"/>
    <col min="12547" max="12547" width="6.85546875" style="1" customWidth="1"/>
    <col min="12548" max="12548" width="41.140625" style="1" customWidth="1"/>
    <col min="12549" max="12551" width="16" style="1" customWidth="1"/>
    <col min="12552" max="12800" width="9.140625" style="1"/>
    <col min="12801" max="12801" width="6" style="1" customWidth="1"/>
    <col min="12802" max="12802" width="9" style="1" customWidth="1"/>
    <col min="12803" max="12803" width="6.85546875" style="1" customWidth="1"/>
    <col min="12804" max="12804" width="41.140625" style="1" customWidth="1"/>
    <col min="12805" max="12807" width="16" style="1" customWidth="1"/>
    <col min="12808" max="13056" width="9.140625" style="1"/>
    <col min="13057" max="13057" width="6" style="1" customWidth="1"/>
    <col min="13058" max="13058" width="9" style="1" customWidth="1"/>
    <col min="13059" max="13059" width="6.85546875" style="1" customWidth="1"/>
    <col min="13060" max="13060" width="41.140625" style="1" customWidth="1"/>
    <col min="13061" max="13063" width="16" style="1" customWidth="1"/>
    <col min="13064" max="13312" width="9.140625" style="1"/>
    <col min="13313" max="13313" width="6" style="1" customWidth="1"/>
    <col min="13314" max="13314" width="9" style="1" customWidth="1"/>
    <col min="13315" max="13315" width="6.85546875" style="1" customWidth="1"/>
    <col min="13316" max="13316" width="41.140625" style="1" customWidth="1"/>
    <col min="13317" max="13319" width="16" style="1" customWidth="1"/>
    <col min="13320" max="13568" width="9.140625" style="1"/>
    <col min="13569" max="13569" width="6" style="1" customWidth="1"/>
    <col min="13570" max="13570" width="9" style="1" customWidth="1"/>
    <col min="13571" max="13571" width="6.85546875" style="1" customWidth="1"/>
    <col min="13572" max="13572" width="41.140625" style="1" customWidth="1"/>
    <col min="13573" max="13575" width="16" style="1" customWidth="1"/>
    <col min="13576" max="13824" width="9.140625" style="1"/>
    <col min="13825" max="13825" width="6" style="1" customWidth="1"/>
    <col min="13826" max="13826" width="9" style="1" customWidth="1"/>
    <col min="13827" max="13827" width="6.85546875" style="1" customWidth="1"/>
    <col min="13828" max="13828" width="41.140625" style="1" customWidth="1"/>
    <col min="13829" max="13831" width="16" style="1" customWidth="1"/>
    <col min="13832" max="14080" width="9.140625" style="1"/>
    <col min="14081" max="14081" width="6" style="1" customWidth="1"/>
    <col min="14082" max="14082" width="9" style="1" customWidth="1"/>
    <col min="14083" max="14083" width="6.85546875" style="1" customWidth="1"/>
    <col min="14084" max="14084" width="41.140625" style="1" customWidth="1"/>
    <col min="14085" max="14087" width="16" style="1" customWidth="1"/>
    <col min="14088" max="14336" width="9.140625" style="1"/>
    <col min="14337" max="14337" width="6" style="1" customWidth="1"/>
    <col min="14338" max="14338" width="9" style="1" customWidth="1"/>
    <col min="14339" max="14339" width="6.85546875" style="1" customWidth="1"/>
    <col min="14340" max="14340" width="41.140625" style="1" customWidth="1"/>
    <col min="14341" max="14343" width="16" style="1" customWidth="1"/>
    <col min="14344" max="14592" width="9.140625" style="1"/>
    <col min="14593" max="14593" width="6" style="1" customWidth="1"/>
    <col min="14594" max="14594" width="9" style="1" customWidth="1"/>
    <col min="14595" max="14595" width="6.85546875" style="1" customWidth="1"/>
    <col min="14596" max="14596" width="41.140625" style="1" customWidth="1"/>
    <col min="14597" max="14599" width="16" style="1" customWidth="1"/>
    <col min="14600" max="14848" width="9.140625" style="1"/>
    <col min="14849" max="14849" width="6" style="1" customWidth="1"/>
    <col min="14850" max="14850" width="9" style="1" customWidth="1"/>
    <col min="14851" max="14851" width="6.85546875" style="1" customWidth="1"/>
    <col min="14852" max="14852" width="41.140625" style="1" customWidth="1"/>
    <col min="14853" max="14855" width="16" style="1" customWidth="1"/>
    <col min="14856" max="15104" width="9.140625" style="1"/>
    <col min="15105" max="15105" width="6" style="1" customWidth="1"/>
    <col min="15106" max="15106" width="9" style="1" customWidth="1"/>
    <col min="15107" max="15107" width="6.85546875" style="1" customWidth="1"/>
    <col min="15108" max="15108" width="41.140625" style="1" customWidth="1"/>
    <col min="15109" max="15111" width="16" style="1" customWidth="1"/>
    <col min="15112" max="15360" width="9.140625" style="1"/>
    <col min="15361" max="15361" width="6" style="1" customWidth="1"/>
    <col min="15362" max="15362" width="9" style="1" customWidth="1"/>
    <col min="15363" max="15363" width="6.85546875" style="1" customWidth="1"/>
    <col min="15364" max="15364" width="41.140625" style="1" customWidth="1"/>
    <col min="15365" max="15367" width="16" style="1" customWidth="1"/>
    <col min="15368" max="15616" width="9.140625" style="1"/>
    <col min="15617" max="15617" width="6" style="1" customWidth="1"/>
    <col min="15618" max="15618" width="9" style="1" customWidth="1"/>
    <col min="15619" max="15619" width="6.85546875" style="1" customWidth="1"/>
    <col min="15620" max="15620" width="41.140625" style="1" customWidth="1"/>
    <col min="15621" max="15623" width="16" style="1" customWidth="1"/>
    <col min="15624" max="15872" width="9.140625" style="1"/>
    <col min="15873" max="15873" width="6" style="1" customWidth="1"/>
    <col min="15874" max="15874" width="9" style="1" customWidth="1"/>
    <col min="15875" max="15875" width="6.85546875" style="1" customWidth="1"/>
    <col min="15876" max="15876" width="41.140625" style="1" customWidth="1"/>
    <col min="15877" max="15879" width="16" style="1" customWidth="1"/>
    <col min="15880" max="16128" width="9.140625" style="1"/>
    <col min="16129" max="16129" width="6" style="1" customWidth="1"/>
    <col min="16130" max="16130" width="9" style="1" customWidth="1"/>
    <col min="16131" max="16131" width="6.85546875" style="1" customWidth="1"/>
    <col min="16132" max="16132" width="41.140625" style="1" customWidth="1"/>
    <col min="16133" max="16135" width="16" style="1" customWidth="1"/>
    <col min="16136" max="16384" width="9.140625" style="1"/>
  </cols>
  <sheetData>
    <row r="1" spans="1:8" ht="13.5" x14ac:dyDescent="0.2">
      <c r="A1" s="83"/>
      <c r="B1" s="83"/>
      <c r="C1" s="83"/>
      <c r="D1" s="83"/>
      <c r="E1" s="83"/>
      <c r="F1" s="83"/>
      <c r="G1" s="83"/>
      <c r="H1" s="2"/>
    </row>
    <row r="2" spans="1:8" ht="15.75" x14ac:dyDescent="0.2">
      <c r="A2" s="84" t="s">
        <v>18</v>
      </c>
      <c r="B2" s="84"/>
      <c r="C2" s="84"/>
      <c r="D2" s="84"/>
      <c r="E2" s="84"/>
      <c r="F2" s="84"/>
      <c r="G2" s="84"/>
      <c r="H2" s="2"/>
    </row>
    <row r="3" spans="1:8" ht="15.75" x14ac:dyDescent="0.2">
      <c r="A3" s="84" t="s">
        <v>17</v>
      </c>
      <c r="B3" s="84"/>
      <c r="C3" s="84"/>
      <c r="D3" s="84"/>
      <c r="E3" s="84"/>
      <c r="F3" s="84"/>
      <c r="G3" s="84"/>
      <c r="H3" s="2"/>
    </row>
    <row r="4" spans="1:8" ht="15.75" x14ac:dyDescent="0.2">
      <c r="A4" s="84" t="s">
        <v>16</v>
      </c>
      <c r="B4" s="84"/>
      <c r="C4" s="84"/>
      <c r="D4" s="84"/>
      <c r="E4" s="84"/>
      <c r="F4" s="84"/>
      <c r="G4" s="84"/>
      <c r="H4" s="2"/>
    </row>
    <row r="5" spans="1:8" ht="13.5" x14ac:dyDescent="0.2">
      <c r="A5" s="85"/>
      <c r="B5" s="85"/>
      <c r="C5" s="85"/>
      <c r="D5" s="85"/>
      <c r="E5" s="85"/>
      <c r="F5" s="85"/>
      <c r="G5" s="85"/>
      <c r="H5" s="2"/>
    </row>
    <row r="6" spans="1:8" ht="13.5" thickBot="1" x14ac:dyDescent="0.25">
      <c r="A6" s="21"/>
      <c r="B6" s="20"/>
      <c r="C6" s="21"/>
      <c r="D6" s="21"/>
      <c r="E6" s="20"/>
      <c r="F6" s="20"/>
      <c r="G6" s="19"/>
      <c r="H6" s="19"/>
    </row>
    <row r="7" spans="1:8" ht="30.75" customHeight="1" x14ac:dyDescent="0.2">
      <c r="A7" s="86" t="s">
        <v>15</v>
      </c>
      <c r="B7" s="88" t="s">
        <v>14</v>
      </c>
      <c r="C7" s="88" t="s">
        <v>13</v>
      </c>
      <c r="D7" s="88" t="s">
        <v>12</v>
      </c>
      <c r="E7" s="88" t="s">
        <v>11</v>
      </c>
      <c r="F7" s="88"/>
      <c r="G7" s="90"/>
      <c r="H7" s="16"/>
    </row>
    <row r="8" spans="1:8" ht="12.75" customHeight="1" x14ac:dyDescent="0.2">
      <c r="A8" s="87"/>
      <c r="B8" s="89"/>
      <c r="C8" s="89"/>
      <c r="D8" s="89"/>
      <c r="E8" s="18" t="s">
        <v>10</v>
      </c>
      <c r="F8" s="18" t="s">
        <v>9</v>
      </c>
      <c r="G8" s="17" t="s">
        <v>8</v>
      </c>
      <c r="H8" s="16"/>
    </row>
    <row r="9" spans="1:8" ht="15" x14ac:dyDescent="0.2">
      <c r="A9" s="15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3">
        <v>7</v>
      </c>
      <c r="H9" s="2"/>
    </row>
    <row r="10" spans="1:8" ht="34.5" customHeight="1" x14ac:dyDescent="0.2">
      <c r="A10" s="91" t="s">
        <v>7</v>
      </c>
      <c r="B10" s="92"/>
      <c r="C10" s="92"/>
      <c r="D10" s="11" t="s">
        <v>6</v>
      </c>
      <c r="E10" s="14"/>
      <c r="F10" s="14"/>
      <c r="G10" s="13"/>
      <c r="H10" s="2"/>
    </row>
    <row r="11" spans="1:8" ht="15.75" customHeight="1" x14ac:dyDescent="0.2">
      <c r="A11" s="9">
        <v>921</v>
      </c>
      <c r="B11" s="8">
        <v>92116</v>
      </c>
      <c r="C11" s="8">
        <v>2480</v>
      </c>
      <c r="D11" s="8" t="s">
        <v>5</v>
      </c>
      <c r="E11" s="12">
        <v>276100</v>
      </c>
      <c r="F11" s="7"/>
      <c r="G11" s="10"/>
      <c r="H11" s="2"/>
    </row>
    <row r="12" spans="1:8" ht="48" customHeight="1" x14ac:dyDescent="0.2">
      <c r="A12" s="91" t="s">
        <v>4</v>
      </c>
      <c r="B12" s="92"/>
      <c r="C12" s="92"/>
      <c r="D12" s="11" t="s">
        <v>3</v>
      </c>
      <c r="E12" s="7"/>
      <c r="F12" s="7"/>
      <c r="G12" s="10"/>
      <c r="H12" s="2"/>
    </row>
    <row r="13" spans="1:8" ht="17.25" customHeight="1" x14ac:dyDescent="0.2">
      <c r="A13" s="9">
        <v>921</v>
      </c>
      <c r="B13" s="8">
        <v>92109</v>
      </c>
      <c r="C13" s="8">
        <v>2820</v>
      </c>
      <c r="D13" s="8" t="s">
        <v>2</v>
      </c>
      <c r="E13" s="7"/>
      <c r="F13" s="7"/>
      <c r="G13" s="6">
        <v>100000</v>
      </c>
      <c r="H13" s="2"/>
    </row>
    <row r="14" spans="1:8" ht="15" x14ac:dyDescent="0.2">
      <c r="A14" s="9">
        <v>926</v>
      </c>
      <c r="B14" s="8">
        <v>92695</v>
      </c>
      <c r="C14" s="8">
        <v>2820</v>
      </c>
      <c r="D14" s="8" t="s">
        <v>1</v>
      </c>
      <c r="E14" s="7"/>
      <c r="F14" s="7"/>
      <c r="G14" s="6">
        <v>100000</v>
      </c>
      <c r="H14" s="2"/>
    </row>
    <row r="15" spans="1:8" ht="15" thickBot="1" x14ac:dyDescent="0.25">
      <c r="A15" s="81" t="s">
        <v>0</v>
      </c>
      <c r="B15" s="82"/>
      <c r="C15" s="82"/>
      <c r="D15" s="5"/>
      <c r="E15" s="4">
        <f>SUM(E11:E14)</f>
        <v>276100</v>
      </c>
      <c r="F15" s="4">
        <f>SUM(F11:F14)</f>
        <v>0</v>
      </c>
      <c r="G15" s="3">
        <f>SUM(G11:G14)</f>
        <v>200000</v>
      </c>
      <c r="H15" s="2"/>
    </row>
  </sheetData>
  <mergeCells count="13">
    <mergeCell ref="A15:C15"/>
    <mergeCell ref="A1:G1"/>
    <mergeCell ref="A2:G2"/>
    <mergeCell ref="A3:G3"/>
    <mergeCell ref="A4:G4"/>
    <mergeCell ref="A5:G5"/>
    <mergeCell ref="A7:A8"/>
    <mergeCell ref="B7:B8"/>
    <mergeCell ref="C7:C8"/>
    <mergeCell ref="D7:D8"/>
    <mergeCell ref="E7:G7"/>
    <mergeCell ref="A10:C10"/>
    <mergeCell ref="A12:C12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&amp;RZałącznik nr 1
do Uchwały Budżetowej
na rok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8"/>
  <sheetViews>
    <sheetView tabSelected="1" zoomScale="95" zoomScaleNormal="95" workbookViewId="0">
      <selection activeCell="D11" sqref="D11"/>
    </sheetView>
  </sheetViews>
  <sheetFormatPr defaultColWidth="11.5703125" defaultRowHeight="12.75" x14ac:dyDescent="0.25"/>
  <cols>
    <col min="1" max="1" width="4.7109375" style="38" customWidth="1"/>
    <col min="2" max="2" width="18.7109375" style="36" customWidth="1"/>
    <col min="3" max="3" width="66.42578125" style="36" customWidth="1"/>
    <col min="4" max="4" width="12.5703125" style="37" customWidth="1"/>
    <col min="5" max="5" width="14.5703125" style="42" hidden="1" customWidth="1"/>
    <col min="6" max="6" width="7" style="43" hidden="1" customWidth="1"/>
    <col min="7" max="7" width="8.7109375" style="36" hidden="1" customWidth="1"/>
    <col min="8" max="8" width="9" style="36" hidden="1" customWidth="1"/>
    <col min="9" max="9" width="13.7109375" style="36" hidden="1" customWidth="1"/>
    <col min="10" max="10" width="1.85546875" style="39" hidden="1" customWidth="1"/>
    <col min="11" max="11" width="16.7109375" style="36" hidden="1" customWidth="1"/>
    <col min="12" max="12" width="13.85546875" style="36" bestFit="1" customWidth="1"/>
    <col min="13" max="16384" width="11.5703125" style="36"/>
  </cols>
  <sheetData>
    <row r="1" spans="1:12" ht="15" x14ac:dyDescent="0.25">
      <c r="A1" s="95" t="s">
        <v>240</v>
      </c>
      <c r="B1" s="95"/>
      <c r="C1" s="95"/>
      <c r="D1" s="95"/>
      <c r="E1" s="95"/>
      <c r="F1" s="95"/>
      <c r="G1" s="95"/>
      <c r="H1" s="95"/>
      <c r="I1" s="95"/>
      <c r="J1" s="95"/>
    </row>
    <row r="2" spans="1:12" ht="17.25" customHeight="1" x14ac:dyDescent="0.25">
      <c r="A2" s="47" t="s">
        <v>241</v>
      </c>
      <c r="B2" s="47" t="s">
        <v>242</v>
      </c>
      <c r="C2" s="47" t="s">
        <v>243</v>
      </c>
      <c r="D2" s="48" t="s">
        <v>244</v>
      </c>
      <c r="E2" s="49" t="s">
        <v>245</v>
      </c>
      <c r="F2" s="50" t="s">
        <v>246</v>
      </c>
      <c r="G2" s="50" t="s">
        <v>14</v>
      </c>
      <c r="H2" s="50" t="s">
        <v>20</v>
      </c>
      <c r="I2" s="50" t="s">
        <v>247</v>
      </c>
      <c r="J2" s="51"/>
    </row>
    <row r="3" spans="1:12" x14ac:dyDescent="0.25">
      <c r="A3" s="52">
        <v>1</v>
      </c>
      <c r="B3" s="93" t="s">
        <v>248</v>
      </c>
      <c r="C3" s="53" t="s">
        <v>249</v>
      </c>
      <c r="D3" s="67">
        <v>3250</v>
      </c>
      <c r="E3" s="94">
        <f>D3+D4+D5</f>
        <v>13847.09</v>
      </c>
      <c r="F3" s="54">
        <v>294</v>
      </c>
      <c r="G3" s="55">
        <v>70005</v>
      </c>
      <c r="H3" s="55">
        <v>4270</v>
      </c>
      <c r="I3" s="55" t="str">
        <f>G3&amp;"-"&amp;H3</f>
        <v>70005-4270</v>
      </c>
      <c r="J3" s="56"/>
    </row>
    <row r="4" spans="1:12" x14ac:dyDescent="0.25">
      <c r="A4" s="57"/>
      <c r="B4" s="93"/>
      <c r="C4" s="53" t="s">
        <v>250</v>
      </c>
      <c r="D4" s="67">
        <v>7100</v>
      </c>
      <c r="E4" s="94"/>
      <c r="F4" s="54"/>
      <c r="G4" s="55">
        <v>70005</v>
      </c>
      <c r="H4" s="55">
        <v>4210</v>
      </c>
      <c r="I4" s="55" t="str">
        <f t="shared" ref="I4:I51" si="0">G4&amp;"-"&amp;H4</f>
        <v>70005-4210</v>
      </c>
      <c r="J4" s="56"/>
    </row>
    <row r="5" spans="1:12" x14ac:dyDescent="0.25">
      <c r="A5" s="58"/>
      <c r="B5" s="93"/>
      <c r="C5" s="53" t="s">
        <v>251</v>
      </c>
      <c r="D5" s="67">
        <v>3497.09</v>
      </c>
      <c r="E5" s="94"/>
      <c r="F5" s="54"/>
      <c r="G5" s="55">
        <v>75075</v>
      </c>
      <c r="H5" s="55">
        <v>4300</v>
      </c>
      <c r="I5" s="55" t="str">
        <f t="shared" si="0"/>
        <v>75075-4300</v>
      </c>
      <c r="J5" s="56"/>
      <c r="L5" s="37">
        <f>D5</f>
        <v>3497.09</v>
      </c>
    </row>
    <row r="6" spans="1:12" x14ac:dyDescent="0.25">
      <c r="A6" s="52">
        <v>2</v>
      </c>
      <c r="B6" s="93" t="s">
        <v>252</v>
      </c>
      <c r="C6" s="53" t="s">
        <v>253</v>
      </c>
      <c r="D6" s="67">
        <v>2500</v>
      </c>
      <c r="E6" s="94">
        <f>D6+D7+D8+D9</f>
        <v>21277.239999999998</v>
      </c>
      <c r="F6" s="54">
        <v>447</v>
      </c>
      <c r="G6" s="55">
        <v>75075</v>
      </c>
      <c r="H6" s="55">
        <v>4300</v>
      </c>
      <c r="I6" s="55" t="str">
        <f t="shared" si="0"/>
        <v>75075-4300</v>
      </c>
      <c r="J6" s="56"/>
      <c r="L6" s="37">
        <f>D6</f>
        <v>2500</v>
      </c>
    </row>
    <row r="7" spans="1:12" x14ac:dyDescent="0.25">
      <c r="A7" s="57"/>
      <c r="B7" s="93"/>
      <c r="C7" s="53" t="s">
        <v>254</v>
      </c>
      <c r="D7" s="67">
        <v>1800</v>
      </c>
      <c r="E7" s="94"/>
      <c r="F7" s="54"/>
      <c r="G7" s="55">
        <v>75075</v>
      </c>
      <c r="H7" s="55">
        <v>4210</v>
      </c>
      <c r="I7" s="55" t="str">
        <f t="shared" si="0"/>
        <v>75075-4210</v>
      </c>
      <c r="J7" s="56"/>
      <c r="L7" s="37">
        <f>D7</f>
        <v>1800</v>
      </c>
    </row>
    <row r="8" spans="1:12" ht="25.5" x14ac:dyDescent="0.25">
      <c r="A8" s="57"/>
      <c r="B8" s="93"/>
      <c r="C8" s="53" t="s">
        <v>255</v>
      </c>
      <c r="D8" s="67">
        <v>10000</v>
      </c>
      <c r="E8" s="94"/>
      <c r="F8" s="54"/>
      <c r="G8" s="55">
        <v>90015</v>
      </c>
      <c r="H8" s="55">
        <v>6050</v>
      </c>
      <c r="I8" s="55" t="str">
        <f t="shared" si="0"/>
        <v>90015-6050</v>
      </c>
      <c r="J8" s="56" t="s">
        <v>256</v>
      </c>
      <c r="K8" s="37">
        <v>10000</v>
      </c>
    </row>
    <row r="9" spans="1:12" x14ac:dyDescent="0.25">
      <c r="A9" s="58"/>
      <c r="B9" s="93"/>
      <c r="C9" s="53" t="s">
        <v>257</v>
      </c>
      <c r="D9" s="67">
        <v>6977.24</v>
      </c>
      <c r="E9" s="94"/>
      <c r="F9" s="54"/>
      <c r="G9" s="55">
        <v>92695</v>
      </c>
      <c r="H9" s="55">
        <v>6060</v>
      </c>
      <c r="I9" s="55" t="str">
        <f t="shared" si="0"/>
        <v>92695-6060</v>
      </c>
      <c r="J9" s="56" t="s">
        <v>256</v>
      </c>
      <c r="K9" s="37">
        <v>6977</v>
      </c>
    </row>
    <row r="10" spans="1:12" ht="24.75" customHeight="1" x14ac:dyDescent="0.25">
      <c r="A10" s="98">
        <v>3</v>
      </c>
      <c r="B10" s="96" t="s">
        <v>258</v>
      </c>
      <c r="C10" s="68" t="s">
        <v>331</v>
      </c>
      <c r="D10" s="67">
        <v>1732.78</v>
      </c>
      <c r="E10" s="69"/>
      <c r="F10" s="54"/>
      <c r="G10" s="55"/>
      <c r="H10" s="55"/>
      <c r="I10" s="55"/>
      <c r="J10" s="56"/>
      <c r="K10" s="37"/>
    </row>
    <row r="11" spans="1:12" ht="25.5" x14ac:dyDescent="0.25">
      <c r="A11" s="99"/>
      <c r="B11" s="97"/>
      <c r="C11" s="53" t="s">
        <v>259</v>
      </c>
      <c r="D11" s="67">
        <v>14000</v>
      </c>
      <c r="E11" s="60">
        <f>D11</f>
        <v>14000</v>
      </c>
      <c r="F11" s="54">
        <v>274</v>
      </c>
      <c r="G11" s="55">
        <v>60016</v>
      </c>
      <c r="H11" s="55">
        <v>6050</v>
      </c>
      <c r="I11" s="55" t="str">
        <f t="shared" si="0"/>
        <v>60016-6050</v>
      </c>
      <c r="J11" s="56" t="s">
        <v>256</v>
      </c>
      <c r="K11" s="37">
        <v>15732</v>
      </c>
    </row>
    <row r="12" spans="1:12" x14ac:dyDescent="0.25">
      <c r="A12" s="59">
        <v>4</v>
      </c>
      <c r="B12" s="53" t="s">
        <v>260</v>
      </c>
      <c r="C12" s="53" t="s">
        <v>261</v>
      </c>
      <c r="D12" s="67">
        <v>9456.5499999999993</v>
      </c>
      <c r="E12" s="60">
        <f>D12</f>
        <v>9456.5499999999993</v>
      </c>
      <c r="F12" s="54">
        <v>136</v>
      </c>
      <c r="G12" s="55">
        <v>92695</v>
      </c>
      <c r="H12" s="55">
        <v>6050</v>
      </c>
      <c r="I12" s="55" t="str">
        <f t="shared" si="0"/>
        <v>92695-6050</v>
      </c>
      <c r="J12" s="56" t="s">
        <v>256</v>
      </c>
      <c r="K12" s="37">
        <v>9457</v>
      </c>
    </row>
    <row r="13" spans="1:12" x14ac:dyDescent="0.25">
      <c r="A13" s="52">
        <v>5</v>
      </c>
      <c r="B13" s="93" t="s">
        <v>262</v>
      </c>
      <c r="C13" s="53" t="s">
        <v>254</v>
      </c>
      <c r="D13" s="67">
        <v>2000</v>
      </c>
      <c r="E13" s="94">
        <f>D13+D14+D15</f>
        <v>28144.5</v>
      </c>
      <c r="F13" s="54">
        <v>1100</v>
      </c>
      <c r="G13" s="55">
        <v>75075</v>
      </c>
      <c r="H13" s="55">
        <v>4210</v>
      </c>
      <c r="I13" s="55" t="str">
        <f t="shared" si="0"/>
        <v>75075-4210</v>
      </c>
      <c r="J13" s="56"/>
    </row>
    <row r="14" spans="1:12" x14ac:dyDescent="0.25">
      <c r="A14" s="57"/>
      <c r="B14" s="93"/>
      <c r="C14" s="53" t="s">
        <v>263</v>
      </c>
      <c r="D14" s="67">
        <v>1000</v>
      </c>
      <c r="E14" s="94"/>
      <c r="F14" s="54"/>
      <c r="G14" s="55">
        <v>75075</v>
      </c>
      <c r="H14" s="55">
        <v>4300</v>
      </c>
      <c r="I14" s="55" t="str">
        <f t="shared" si="0"/>
        <v>75075-4300</v>
      </c>
      <c r="J14" s="56"/>
      <c r="L14" s="37">
        <f>D14</f>
        <v>1000</v>
      </c>
    </row>
    <row r="15" spans="1:12" x14ac:dyDescent="0.25">
      <c r="A15" s="58"/>
      <c r="B15" s="93"/>
      <c r="C15" s="53" t="s">
        <v>264</v>
      </c>
      <c r="D15" s="67">
        <v>25144.5</v>
      </c>
      <c r="E15" s="94"/>
      <c r="F15" s="54"/>
      <c r="G15" s="55">
        <v>60016</v>
      </c>
      <c r="H15" s="55">
        <v>6050</v>
      </c>
      <c r="I15" s="55" t="str">
        <f t="shared" si="0"/>
        <v>60016-6050</v>
      </c>
      <c r="J15" s="56" t="s">
        <v>256</v>
      </c>
      <c r="K15" s="37">
        <v>25145</v>
      </c>
    </row>
    <row r="16" spans="1:12" x14ac:dyDescent="0.25">
      <c r="A16" s="52">
        <v>6</v>
      </c>
      <c r="B16" s="93" t="s">
        <v>265</v>
      </c>
      <c r="C16" s="53" t="s">
        <v>266</v>
      </c>
      <c r="D16" s="67">
        <v>3000</v>
      </c>
      <c r="E16" s="94">
        <f>D16+D17+D18</f>
        <v>16295.67</v>
      </c>
      <c r="F16" s="54">
        <v>379</v>
      </c>
      <c r="G16" s="55">
        <v>75075</v>
      </c>
      <c r="H16" s="55">
        <v>4300</v>
      </c>
      <c r="I16" s="55" t="str">
        <f t="shared" si="0"/>
        <v>75075-4300</v>
      </c>
      <c r="J16" s="56"/>
      <c r="L16" s="37">
        <f>D16</f>
        <v>3000</v>
      </c>
    </row>
    <row r="17" spans="1:12" x14ac:dyDescent="0.25">
      <c r="A17" s="57"/>
      <c r="B17" s="93"/>
      <c r="C17" s="53" t="s">
        <v>267</v>
      </c>
      <c r="D17" s="67">
        <v>3500</v>
      </c>
      <c r="E17" s="94"/>
      <c r="F17" s="54"/>
      <c r="G17" s="55">
        <v>75075</v>
      </c>
      <c r="H17" s="55">
        <v>4210</v>
      </c>
      <c r="I17" s="55" t="str">
        <f t="shared" si="0"/>
        <v>75075-4210</v>
      </c>
      <c r="J17" s="56"/>
    </row>
    <row r="18" spans="1:12" x14ac:dyDescent="0.25">
      <c r="A18" s="58"/>
      <c r="B18" s="93"/>
      <c r="C18" s="53" t="s">
        <v>268</v>
      </c>
      <c r="D18" s="67">
        <v>9795.67</v>
      </c>
      <c r="E18" s="94"/>
      <c r="F18" s="54"/>
      <c r="G18" s="55">
        <v>80101</v>
      </c>
      <c r="H18" s="55">
        <v>4300</v>
      </c>
      <c r="I18" s="55" t="str">
        <f t="shared" si="0"/>
        <v>80101-4300</v>
      </c>
      <c r="J18" s="56"/>
    </row>
    <row r="19" spans="1:12" x14ac:dyDescent="0.25">
      <c r="A19" s="59">
        <v>7</v>
      </c>
      <c r="B19" s="53" t="s">
        <v>269</v>
      </c>
      <c r="C19" s="53" t="s">
        <v>268</v>
      </c>
      <c r="D19" s="67">
        <v>8105.62</v>
      </c>
      <c r="E19" s="60">
        <f>D19</f>
        <v>8105.62</v>
      </c>
      <c r="F19" s="54">
        <v>56</v>
      </c>
      <c r="G19" s="55">
        <v>80101</v>
      </c>
      <c r="H19" s="55">
        <v>4300</v>
      </c>
      <c r="I19" s="55" t="str">
        <f t="shared" si="0"/>
        <v>80101-4300</v>
      </c>
      <c r="J19" s="56"/>
    </row>
    <row r="20" spans="1:12" ht="25.5" x14ac:dyDescent="0.25">
      <c r="A20" s="59">
        <v>8</v>
      </c>
      <c r="B20" s="53" t="s">
        <v>270</v>
      </c>
      <c r="C20" s="53" t="s">
        <v>327</v>
      </c>
      <c r="D20" s="67">
        <v>8809.23</v>
      </c>
      <c r="E20" s="60">
        <f>D20</f>
        <v>8809.23</v>
      </c>
      <c r="F20" s="54">
        <v>111</v>
      </c>
      <c r="G20" s="55">
        <v>60016</v>
      </c>
      <c r="H20" s="55">
        <v>4300</v>
      </c>
      <c r="I20" s="55" t="str">
        <f t="shared" si="0"/>
        <v>60016-4300</v>
      </c>
      <c r="J20" s="56"/>
    </row>
    <row r="21" spans="1:12" ht="25.5" x14ac:dyDescent="0.25">
      <c r="A21" s="59">
        <v>9</v>
      </c>
      <c r="B21" s="53" t="s">
        <v>271</v>
      </c>
      <c r="C21" s="53" t="s">
        <v>272</v>
      </c>
      <c r="D21" s="67">
        <v>28144.5</v>
      </c>
      <c r="E21" s="60">
        <f>D21</f>
        <v>28144.5</v>
      </c>
      <c r="F21" s="54">
        <v>2649</v>
      </c>
      <c r="G21" s="55">
        <v>60016</v>
      </c>
      <c r="H21" s="55">
        <v>4300</v>
      </c>
      <c r="I21" s="55" t="str">
        <f t="shared" si="0"/>
        <v>60016-4300</v>
      </c>
      <c r="J21" s="56"/>
    </row>
    <row r="22" spans="1:12" x14ac:dyDescent="0.25">
      <c r="A22" s="52">
        <v>10</v>
      </c>
      <c r="B22" s="93" t="s">
        <v>273</v>
      </c>
      <c r="C22" s="53" t="s">
        <v>274</v>
      </c>
      <c r="D22" s="67">
        <v>13345.35</v>
      </c>
      <c r="E22" s="94">
        <f>D22+D23+D24</f>
        <v>15845.35</v>
      </c>
      <c r="F22" s="54">
        <v>275</v>
      </c>
      <c r="G22" s="55">
        <v>60016</v>
      </c>
      <c r="H22" s="55">
        <v>4300</v>
      </c>
      <c r="I22" s="55" t="str">
        <f t="shared" si="0"/>
        <v>60016-4300</v>
      </c>
      <c r="J22" s="56"/>
    </row>
    <row r="23" spans="1:12" x14ac:dyDescent="0.25">
      <c r="A23" s="57"/>
      <c r="B23" s="93"/>
      <c r="C23" s="53" t="s">
        <v>275</v>
      </c>
      <c r="D23" s="67">
        <v>1000</v>
      </c>
      <c r="E23" s="94"/>
      <c r="F23" s="54"/>
      <c r="G23" s="55">
        <v>80101</v>
      </c>
      <c r="H23" s="55">
        <v>4210</v>
      </c>
      <c r="I23" s="55" t="str">
        <f t="shared" si="0"/>
        <v>80101-4210</v>
      </c>
      <c r="J23" s="56"/>
    </row>
    <row r="24" spans="1:12" x14ac:dyDescent="0.25">
      <c r="A24" s="58"/>
      <c r="B24" s="93"/>
      <c r="C24" s="53" t="s">
        <v>254</v>
      </c>
      <c r="D24" s="67">
        <v>1500</v>
      </c>
      <c r="E24" s="94"/>
      <c r="F24" s="54"/>
      <c r="G24" s="55">
        <v>75075</v>
      </c>
      <c r="H24" s="55">
        <v>4210</v>
      </c>
      <c r="I24" s="55" t="str">
        <f t="shared" si="0"/>
        <v>75075-4210</v>
      </c>
      <c r="J24" s="56"/>
    </row>
    <row r="25" spans="1:12" ht="25.5" x14ac:dyDescent="0.25">
      <c r="A25" s="59">
        <v>11</v>
      </c>
      <c r="B25" s="53" t="s">
        <v>276</v>
      </c>
      <c r="C25" s="53" t="s">
        <v>277</v>
      </c>
      <c r="D25" s="67">
        <v>10807.49</v>
      </c>
      <c r="E25" s="60">
        <f>D25</f>
        <v>10807.49</v>
      </c>
      <c r="F25" s="54">
        <v>183</v>
      </c>
      <c r="G25" s="55">
        <v>60016</v>
      </c>
      <c r="H25" s="55">
        <v>4300</v>
      </c>
      <c r="I25" s="55" t="str">
        <f t="shared" si="0"/>
        <v>60016-4300</v>
      </c>
      <c r="J25" s="56"/>
    </row>
    <row r="26" spans="1:12" x14ac:dyDescent="0.25">
      <c r="A26" s="52">
        <v>12</v>
      </c>
      <c r="B26" s="93" t="s">
        <v>278</v>
      </c>
      <c r="C26" s="53" t="s">
        <v>279</v>
      </c>
      <c r="D26" s="67">
        <v>4000</v>
      </c>
      <c r="E26" s="94">
        <f>D26+D27+D28</f>
        <v>19532.28</v>
      </c>
      <c r="F26" s="54">
        <v>383</v>
      </c>
      <c r="G26" s="55">
        <v>60016</v>
      </c>
      <c r="H26" s="55">
        <v>4210</v>
      </c>
      <c r="I26" s="55" t="str">
        <f t="shared" si="0"/>
        <v>60016-4210</v>
      </c>
      <c r="J26" s="56"/>
    </row>
    <row r="27" spans="1:12" x14ac:dyDescent="0.25">
      <c r="A27" s="57"/>
      <c r="B27" s="93"/>
      <c r="C27" s="53" t="s">
        <v>280</v>
      </c>
      <c r="D27" s="67">
        <v>2000</v>
      </c>
      <c r="E27" s="94"/>
      <c r="F27" s="54"/>
      <c r="G27" s="55">
        <v>80101</v>
      </c>
      <c r="H27" s="55">
        <v>4210</v>
      </c>
      <c r="I27" s="55" t="str">
        <f t="shared" si="0"/>
        <v>80101-4210</v>
      </c>
      <c r="J27" s="56"/>
    </row>
    <row r="28" spans="1:12" ht="25.5" x14ac:dyDescent="0.25">
      <c r="A28" s="58"/>
      <c r="B28" s="93"/>
      <c r="C28" s="53" t="s">
        <v>281</v>
      </c>
      <c r="D28" s="67">
        <v>13532.28</v>
      </c>
      <c r="E28" s="94"/>
      <c r="F28" s="54"/>
      <c r="G28" s="55">
        <v>90015</v>
      </c>
      <c r="H28" s="55">
        <v>6050</v>
      </c>
      <c r="I28" s="55" t="str">
        <f t="shared" si="0"/>
        <v>90015-6050</v>
      </c>
      <c r="J28" s="56" t="s">
        <v>256</v>
      </c>
      <c r="K28" s="37">
        <v>13532</v>
      </c>
    </row>
    <row r="29" spans="1:12" ht="25.5" x14ac:dyDescent="0.25">
      <c r="A29" s="59">
        <v>13</v>
      </c>
      <c r="B29" s="53" t="s">
        <v>282</v>
      </c>
      <c r="C29" s="53" t="s">
        <v>283</v>
      </c>
      <c r="D29" s="67">
        <v>10976.36</v>
      </c>
      <c r="E29" s="60">
        <f>D29</f>
        <v>10976.36</v>
      </c>
      <c r="F29" s="54">
        <v>194</v>
      </c>
      <c r="G29" s="55">
        <v>60016</v>
      </c>
      <c r="H29" s="55">
        <v>4210</v>
      </c>
      <c r="I29" s="55" t="str">
        <f t="shared" si="0"/>
        <v>60016-4210</v>
      </c>
      <c r="J29" s="56"/>
    </row>
    <row r="30" spans="1:12" x14ac:dyDescent="0.25">
      <c r="A30" s="52">
        <v>14</v>
      </c>
      <c r="B30" s="93" t="s">
        <v>284</v>
      </c>
      <c r="C30" s="53" t="s">
        <v>285</v>
      </c>
      <c r="D30" s="67">
        <v>11024.3</v>
      </c>
      <c r="E30" s="94">
        <f>D30+D31</f>
        <v>12524.3</v>
      </c>
      <c r="F30" s="54">
        <v>179</v>
      </c>
      <c r="G30" s="55">
        <v>60016</v>
      </c>
      <c r="H30" s="55">
        <v>6050</v>
      </c>
      <c r="I30" s="55" t="str">
        <f t="shared" si="0"/>
        <v>60016-6050</v>
      </c>
      <c r="J30" s="56" t="s">
        <v>256</v>
      </c>
      <c r="K30" s="37">
        <v>11024</v>
      </c>
    </row>
    <row r="31" spans="1:12" x14ac:dyDescent="0.25">
      <c r="A31" s="58"/>
      <c r="B31" s="93"/>
      <c r="C31" s="53" t="s">
        <v>286</v>
      </c>
      <c r="D31" s="67">
        <v>1500</v>
      </c>
      <c r="E31" s="94"/>
      <c r="F31" s="54"/>
      <c r="G31" s="55">
        <v>75075</v>
      </c>
      <c r="H31" s="55">
        <v>4300</v>
      </c>
      <c r="I31" s="55" t="str">
        <f t="shared" si="0"/>
        <v>75075-4300</v>
      </c>
      <c r="J31" s="56"/>
      <c r="L31" s="37">
        <f>D31</f>
        <v>1500</v>
      </c>
    </row>
    <row r="32" spans="1:12" x14ac:dyDescent="0.25">
      <c r="A32" s="52">
        <v>15</v>
      </c>
      <c r="B32" s="93" t="s">
        <v>287</v>
      </c>
      <c r="C32" s="53" t="s">
        <v>288</v>
      </c>
      <c r="D32" s="67">
        <v>25144.5</v>
      </c>
      <c r="E32" s="94">
        <f>D32+D33</f>
        <v>28144.5</v>
      </c>
      <c r="F32" s="54">
        <v>783</v>
      </c>
      <c r="G32" s="55">
        <v>60016</v>
      </c>
      <c r="H32" s="55">
        <v>6050</v>
      </c>
      <c r="I32" s="55" t="str">
        <f t="shared" si="0"/>
        <v>60016-6050</v>
      </c>
      <c r="J32" s="56" t="s">
        <v>256</v>
      </c>
      <c r="K32" s="37">
        <v>25145</v>
      </c>
    </row>
    <row r="33" spans="1:12" x14ac:dyDescent="0.25">
      <c r="A33" s="58"/>
      <c r="B33" s="93"/>
      <c r="C33" s="53" t="s">
        <v>289</v>
      </c>
      <c r="D33" s="67">
        <v>3000</v>
      </c>
      <c r="E33" s="94"/>
      <c r="F33" s="54"/>
      <c r="G33" s="55">
        <v>75075</v>
      </c>
      <c r="H33" s="55">
        <v>4300</v>
      </c>
      <c r="I33" s="55" t="str">
        <f t="shared" si="0"/>
        <v>75075-4300</v>
      </c>
      <c r="J33" s="56"/>
      <c r="L33" s="37">
        <f>D33</f>
        <v>3000</v>
      </c>
    </row>
    <row r="34" spans="1:12" ht="25.5" x14ac:dyDescent="0.25">
      <c r="A34" s="52">
        <v>16</v>
      </c>
      <c r="B34" s="93" t="s">
        <v>290</v>
      </c>
      <c r="C34" s="53" t="s">
        <v>291</v>
      </c>
      <c r="D34" s="67">
        <v>12000</v>
      </c>
      <c r="E34" s="94">
        <f>D34+D35+D36+D37</f>
        <v>28144.5</v>
      </c>
      <c r="F34" s="54">
        <v>987</v>
      </c>
      <c r="G34" s="55">
        <v>90015</v>
      </c>
      <c r="H34" s="55">
        <v>4210</v>
      </c>
      <c r="I34" s="55" t="str">
        <f t="shared" si="0"/>
        <v>90015-4210</v>
      </c>
      <c r="J34" s="56"/>
    </row>
    <row r="35" spans="1:12" x14ac:dyDescent="0.25">
      <c r="A35" s="57"/>
      <c r="B35" s="93"/>
      <c r="C35" s="53" t="s">
        <v>292</v>
      </c>
      <c r="D35" s="67">
        <v>2144.5</v>
      </c>
      <c r="E35" s="94"/>
      <c r="F35" s="54"/>
      <c r="G35" s="55">
        <v>75075</v>
      </c>
      <c r="H35" s="55">
        <v>4210</v>
      </c>
      <c r="I35" s="55" t="str">
        <f t="shared" si="0"/>
        <v>75075-4210</v>
      </c>
      <c r="J35" s="56"/>
      <c r="L35" s="37">
        <f>D35</f>
        <v>2144.5</v>
      </c>
    </row>
    <row r="36" spans="1:12" ht="25.5" x14ac:dyDescent="0.25">
      <c r="A36" s="57"/>
      <c r="B36" s="93"/>
      <c r="C36" s="53" t="s">
        <v>328</v>
      </c>
      <c r="D36" s="67">
        <v>1000</v>
      </c>
      <c r="E36" s="94"/>
      <c r="F36" s="54"/>
      <c r="G36" s="55">
        <v>60016</v>
      </c>
      <c r="H36" s="55">
        <v>4300</v>
      </c>
      <c r="I36" s="55" t="str">
        <f t="shared" si="0"/>
        <v>60016-4300</v>
      </c>
      <c r="J36" s="56"/>
    </row>
    <row r="37" spans="1:12" ht="25.5" x14ac:dyDescent="0.25">
      <c r="A37" s="58"/>
      <c r="B37" s="93"/>
      <c r="C37" s="53" t="s">
        <v>293</v>
      </c>
      <c r="D37" s="67">
        <v>13000</v>
      </c>
      <c r="E37" s="94"/>
      <c r="F37" s="54"/>
      <c r="G37" s="55">
        <v>60016</v>
      </c>
      <c r="H37" s="55">
        <v>6050</v>
      </c>
      <c r="I37" s="55" t="str">
        <f t="shared" si="0"/>
        <v>60016-6050</v>
      </c>
      <c r="J37" s="56" t="s">
        <v>256</v>
      </c>
      <c r="K37" s="37">
        <v>13000</v>
      </c>
    </row>
    <row r="38" spans="1:12" x14ac:dyDescent="0.25">
      <c r="A38" s="59">
        <v>17</v>
      </c>
      <c r="B38" s="53" t="s">
        <v>294</v>
      </c>
      <c r="C38" s="53" t="s">
        <v>295</v>
      </c>
      <c r="D38" s="67">
        <v>18744.240000000002</v>
      </c>
      <c r="E38" s="60">
        <f>D38</f>
        <v>18744.240000000002</v>
      </c>
      <c r="F38" s="54">
        <v>363</v>
      </c>
      <c r="G38" s="55">
        <v>60016</v>
      </c>
      <c r="H38" s="55">
        <v>6050</v>
      </c>
      <c r="I38" s="55" t="str">
        <f t="shared" si="0"/>
        <v>60016-6050</v>
      </c>
      <c r="J38" s="56" t="s">
        <v>256</v>
      </c>
      <c r="K38" s="37">
        <v>18744</v>
      </c>
    </row>
    <row r="39" spans="1:12" x14ac:dyDescent="0.25">
      <c r="A39" s="52">
        <v>18</v>
      </c>
      <c r="B39" s="93" t="s">
        <v>296</v>
      </c>
      <c r="C39" s="53" t="s">
        <v>297</v>
      </c>
      <c r="D39" s="67">
        <v>18300</v>
      </c>
      <c r="E39" s="94">
        <f>D39+D40</f>
        <v>18772.38</v>
      </c>
      <c r="F39" s="54">
        <v>417</v>
      </c>
      <c r="G39" s="55">
        <v>60016</v>
      </c>
      <c r="H39" s="55">
        <v>4300</v>
      </c>
      <c r="I39" s="55" t="str">
        <f t="shared" si="0"/>
        <v>60016-4300</v>
      </c>
      <c r="J39" s="56"/>
    </row>
    <row r="40" spans="1:12" x14ac:dyDescent="0.25">
      <c r="A40" s="58"/>
      <c r="B40" s="93"/>
      <c r="C40" s="53" t="s">
        <v>298</v>
      </c>
      <c r="D40" s="67">
        <v>472.38</v>
      </c>
      <c r="E40" s="94"/>
      <c r="F40" s="54"/>
      <c r="G40" s="55">
        <v>60016</v>
      </c>
      <c r="H40" s="55">
        <v>4300</v>
      </c>
      <c r="I40" s="55" t="str">
        <f t="shared" si="0"/>
        <v>60016-4300</v>
      </c>
      <c r="J40" s="56"/>
    </row>
    <row r="41" spans="1:12" ht="25.5" x14ac:dyDescent="0.25">
      <c r="A41" s="52">
        <v>19</v>
      </c>
      <c r="B41" s="93" t="s">
        <v>299</v>
      </c>
      <c r="C41" s="53" t="s">
        <v>300</v>
      </c>
      <c r="D41" s="67">
        <v>11687.95</v>
      </c>
      <c r="E41" s="94">
        <f>D41+D42+D43</f>
        <v>18687.95</v>
      </c>
      <c r="F41" s="54">
        <v>307</v>
      </c>
      <c r="G41" s="55">
        <v>60016</v>
      </c>
      <c r="H41" s="55">
        <v>4300</v>
      </c>
      <c r="I41" s="55" t="str">
        <f t="shared" si="0"/>
        <v>60016-4300</v>
      </c>
      <c r="J41" s="56"/>
    </row>
    <row r="42" spans="1:12" ht="25.5" x14ac:dyDescent="0.25">
      <c r="A42" s="57"/>
      <c r="B42" s="93"/>
      <c r="C42" s="53" t="s">
        <v>301</v>
      </c>
      <c r="D42" s="67">
        <v>5000</v>
      </c>
      <c r="E42" s="94"/>
      <c r="F42" s="54"/>
      <c r="G42" s="55">
        <v>75075</v>
      </c>
      <c r="H42" s="55">
        <v>4210</v>
      </c>
      <c r="I42" s="55" t="str">
        <f t="shared" si="0"/>
        <v>75075-4210</v>
      </c>
      <c r="J42" s="56"/>
    </row>
    <row r="43" spans="1:12" x14ac:dyDescent="0.25">
      <c r="A43" s="58"/>
      <c r="B43" s="93"/>
      <c r="C43" s="53" t="s">
        <v>302</v>
      </c>
      <c r="D43" s="67">
        <v>2000</v>
      </c>
      <c r="E43" s="94"/>
      <c r="F43" s="54"/>
      <c r="G43" s="55">
        <v>75075</v>
      </c>
      <c r="H43" s="55">
        <v>4300</v>
      </c>
      <c r="I43" s="55" t="str">
        <f t="shared" si="0"/>
        <v>75075-4300</v>
      </c>
      <c r="J43" s="56"/>
      <c r="L43" s="37">
        <f>D43</f>
        <v>2000</v>
      </c>
    </row>
    <row r="44" spans="1:12" x14ac:dyDescent="0.25">
      <c r="A44" s="52">
        <v>20</v>
      </c>
      <c r="B44" s="93" t="s">
        <v>303</v>
      </c>
      <c r="C44" s="53" t="s">
        <v>304</v>
      </c>
      <c r="D44" s="67">
        <v>3000</v>
      </c>
      <c r="E44" s="94">
        <f>D44+D45+D46+D47+D48</f>
        <v>15029.16</v>
      </c>
      <c r="F44" s="54">
        <v>205</v>
      </c>
      <c r="G44" s="55">
        <v>75075</v>
      </c>
      <c r="H44" s="55">
        <v>4300</v>
      </c>
      <c r="I44" s="55" t="str">
        <f t="shared" si="0"/>
        <v>75075-4300</v>
      </c>
      <c r="J44" s="56"/>
      <c r="L44" s="37">
        <f>D44</f>
        <v>3000</v>
      </c>
    </row>
    <row r="45" spans="1:12" x14ac:dyDescent="0.25">
      <c r="A45" s="57"/>
      <c r="B45" s="93"/>
      <c r="C45" s="53" t="s">
        <v>305</v>
      </c>
      <c r="D45" s="67">
        <v>7500</v>
      </c>
      <c r="E45" s="94"/>
      <c r="F45" s="54"/>
      <c r="G45" s="55">
        <v>60016</v>
      </c>
      <c r="H45" s="55">
        <v>4300</v>
      </c>
      <c r="I45" s="55" t="str">
        <f t="shared" si="0"/>
        <v>60016-4300</v>
      </c>
      <c r="J45" s="56"/>
    </row>
    <row r="46" spans="1:12" x14ac:dyDescent="0.25">
      <c r="A46" s="57"/>
      <c r="B46" s="93"/>
      <c r="C46" s="53" t="s">
        <v>306</v>
      </c>
      <c r="D46" s="67">
        <v>1529.16</v>
      </c>
      <c r="E46" s="94"/>
      <c r="F46" s="54"/>
      <c r="G46" s="55">
        <v>60016</v>
      </c>
      <c r="H46" s="55">
        <v>4300</v>
      </c>
      <c r="I46" s="55" t="str">
        <f t="shared" si="0"/>
        <v>60016-4300</v>
      </c>
      <c r="J46" s="56"/>
    </row>
    <row r="47" spans="1:12" x14ac:dyDescent="0.25">
      <c r="A47" s="57"/>
      <c r="B47" s="93"/>
      <c r="C47" s="53" t="s">
        <v>307</v>
      </c>
      <c r="D47" s="67">
        <v>1500</v>
      </c>
      <c r="E47" s="94"/>
      <c r="F47" s="54"/>
      <c r="G47" s="55">
        <v>60016</v>
      </c>
      <c r="H47" s="55">
        <v>4300</v>
      </c>
      <c r="I47" s="55" t="str">
        <f t="shared" si="0"/>
        <v>60016-4300</v>
      </c>
      <c r="J47" s="56"/>
    </row>
    <row r="48" spans="1:12" x14ac:dyDescent="0.25">
      <c r="A48" s="58"/>
      <c r="B48" s="93"/>
      <c r="C48" s="53" t="s">
        <v>308</v>
      </c>
      <c r="D48" s="67">
        <v>1500</v>
      </c>
      <c r="E48" s="94"/>
      <c r="F48" s="54"/>
      <c r="G48" s="55">
        <v>60016</v>
      </c>
      <c r="H48" s="55">
        <v>4300</v>
      </c>
      <c r="I48" s="55" t="str">
        <f t="shared" si="0"/>
        <v>60016-4300</v>
      </c>
      <c r="J48" s="56"/>
    </row>
    <row r="49" spans="1:12" x14ac:dyDescent="0.25">
      <c r="A49" s="52">
        <v>21</v>
      </c>
      <c r="B49" s="93" t="s">
        <v>309</v>
      </c>
      <c r="C49" s="53" t="s">
        <v>310</v>
      </c>
      <c r="D49" s="67">
        <v>11396.78</v>
      </c>
      <c r="E49" s="94">
        <f>D49+D50+D51</f>
        <v>13396.78</v>
      </c>
      <c r="F49" s="54">
        <v>241</v>
      </c>
      <c r="G49" s="55">
        <v>90015</v>
      </c>
      <c r="H49" s="55">
        <v>6050</v>
      </c>
      <c r="I49" s="55" t="str">
        <f t="shared" si="0"/>
        <v>90015-6050</v>
      </c>
      <c r="J49" s="56" t="s">
        <v>256</v>
      </c>
      <c r="K49" s="37">
        <v>11397</v>
      </c>
    </row>
    <row r="50" spans="1:12" ht="25.5" x14ac:dyDescent="0.25">
      <c r="A50" s="57"/>
      <c r="B50" s="93"/>
      <c r="C50" s="53" t="s">
        <v>311</v>
      </c>
      <c r="D50" s="67">
        <v>1500</v>
      </c>
      <c r="E50" s="94"/>
      <c r="F50" s="54"/>
      <c r="G50" s="55">
        <v>75075</v>
      </c>
      <c r="H50" s="55">
        <v>4300</v>
      </c>
      <c r="I50" s="55" t="str">
        <f t="shared" si="0"/>
        <v>75075-4300</v>
      </c>
      <c r="J50" s="56"/>
      <c r="L50" s="37">
        <f>D50</f>
        <v>1500</v>
      </c>
    </row>
    <row r="51" spans="1:12" x14ac:dyDescent="0.25">
      <c r="A51" s="58"/>
      <c r="B51" s="93"/>
      <c r="C51" s="53" t="s">
        <v>312</v>
      </c>
      <c r="D51" s="67">
        <v>500</v>
      </c>
      <c r="E51" s="94"/>
      <c r="F51" s="54"/>
      <c r="G51" s="55">
        <v>75075</v>
      </c>
      <c r="H51" s="55">
        <v>4300</v>
      </c>
      <c r="I51" s="55" t="str">
        <f t="shared" si="0"/>
        <v>75075-4300</v>
      </c>
      <c r="J51" s="56"/>
      <c r="L51" s="37">
        <f>D51</f>
        <v>500</v>
      </c>
    </row>
    <row r="52" spans="1:12" ht="18" customHeight="1" x14ac:dyDescent="0.25">
      <c r="A52" s="61"/>
      <c r="B52" s="62"/>
      <c r="C52" s="62"/>
      <c r="D52" s="63">
        <f>SUM(D3:D51)</f>
        <v>360418.47</v>
      </c>
      <c r="E52" s="60">
        <f>SUM(E3:E49)</f>
        <v>358685.69</v>
      </c>
      <c r="F52" s="64">
        <f>SUM(F3:F49)</f>
        <v>9963</v>
      </c>
      <c r="G52" s="65"/>
      <c r="H52" s="65"/>
      <c r="I52" s="65" t="s">
        <v>313</v>
      </c>
      <c r="J52" s="66"/>
      <c r="L52" s="36">
        <f>SUM(L3:L51)</f>
        <v>25441.59</v>
      </c>
    </row>
    <row r="53" spans="1:12" hidden="1" x14ac:dyDescent="0.2">
      <c r="C53" s="40" t="s">
        <v>314</v>
      </c>
      <c r="D53" s="41">
        <f>SUMIF($I$3:$I$51,C53,$D$3:$D$51)</f>
        <v>14976.36</v>
      </c>
      <c r="E53" s="42">
        <f>D53</f>
        <v>14976.36</v>
      </c>
      <c r="K53" s="44">
        <f>SUMIF($I$3:$I$51,C53,$K$3:$K$51)</f>
        <v>0</v>
      </c>
    </row>
    <row r="54" spans="1:12" hidden="1" x14ac:dyDescent="0.2">
      <c r="C54" s="40" t="s">
        <v>315</v>
      </c>
      <c r="D54" s="44">
        <f t="shared" ref="D54:D67" si="1">SUMIF($I$3:$I$51,C54,$D$3:$D$51)</f>
        <v>104596.06</v>
      </c>
      <c r="E54" s="42">
        <f>D54</f>
        <v>104596.06</v>
      </c>
      <c r="K54" s="44">
        <f t="shared" ref="K54:K65" si="2">SUMIF($I$3:$I$51,C54,$K$3:$K$51)</f>
        <v>0</v>
      </c>
    </row>
    <row r="55" spans="1:12" hidden="1" x14ac:dyDescent="0.2">
      <c r="C55" s="40" t="s">
        <v>316</v>
      </c>
      <c r="D55" s="44">
        <f t="shared" si="1"/>
        <v>107057.54000000001</v>
      </c>
      <c r="E55" s="42">
        <v>108790</v>
      </c>
      <c r="G55" s="37">
        <f>E55-K55</f>
        <v>0</v>
      </c>
      <c r="K55" s="44">
        <f t="shared" si="2"/>
        <v>108790</v>
      </c>
    </row>
    <row r="56" spans="1:12" hidden="1" x14ac:dyDescent="0.2">
      <c r="C56" s="40" t="s">
        <v>317</v>
      </c>
      <c r="D56" s="44">
        <f t="shared" si="1"/>
        <v>7100</v>
      </c>
      <c r="E56" s="42">
        <f>D56</f>
        <v>7100</v>
      </c>
      <c r="G56" s="37"/>
      <c r="K56" s="44">
        <f t="shared" si="2"/>
        <v>0</v>
      </c>
    </row>
    <row r="57" spans="1:12" hidden="1" x14ac:dyDescent="0.2">
      <c r="C57" s="40" t="s">
        <v>318</v>
      </c>
      <c r="D57" s="44">
        <f t="shared" si="1"/>
        <v>3250</v>
      </c>
      <c r="E57" s="42">
        <f t="shared" ref="E57:E62" si="3">D57</f>
        <v>3250</v>
      </c>
      <c r="G57" s="37"/>
      <c r="K57" s="44">
        <f t="shared" si="2"/>
        <v>0</v>
      </c>
    </row>
    <row r="58" spans="1:12" hidden="1" x14ac:dyDescent="0.2">
      <c r="C58" s="40" t="s">
        <v>319</v>
      </c>
      <c r="D58" s="44">
        <f t="shared" si="1"/>
        <v>15944.5</v>
      </c>
      <c r="E58" s="42">
        <f t="shared" si="3"/>
        <v>15944.5</v>
      </c>
      <c r="G58" s="37"/>
      <c r="K58" s="44">
        <f t="shared" si="2"/>
        <v>0</v>
      </c>
    </row>
    <row r="59" spans="1:12" hidden="1" x14ac:dyDescent="0.2">
      <c r="C59" s="40" t="s">
        <v>320</v>
      </c>
      <c r="D59" s="44">
        <f t="shared" si="1"/>
        <v>21497.09</v>
      </c>
      <c r="E59" s="42">
        <f t="shared" si="3"/>
        <v>21497.09</v>
      </c>
      <c r="G59" s="37"/>
      <c r="K59" s="44">
        <f t="shared" si="2"/>
        <v>0</v>
      </c>
    </row>
    <row r="60" spans="1:12" hidden="1" x14ac:dyDescent="0.2">
      <c r="C60" s="40" t="s">
        <v>321</v>
      </c>
      <c r="D60" s="44">
        <f t="shared" si="1"/>
        <v>3000</v>
      </c>
      <c r="E60" s="42">
        <f t="shared" si="3"/>
        <v>3000</v>
      </c>
      <c r="G60" s="37"/>
      <c r="K60" s="44">
        <f t="shared" si="2"/>
        <v>0</v>
      </c>
    </row>
    <row r="61" spans="1:12" hidden="1" x14ac:dyDescent="0.2">
      <c r="C61" s="40" t="s">
        <v>322</v>
      </c>
      <c r="D61" s="44">
        <f t="shared" si="1"/>
        <v>17901.29</v>
      </c>
      <c r="E61" s="42">
        <f t="shared" si="3"/>
        <v>17901.29</v>
      </c>
      <c r="G61" s="37"/>
      <c r="K61" s="44">
        <f t="shared" si="2"/>
        <v>0</v>
      </c>
    </row>
    <row r="62" spans="1:12" hidden="1" x14ac:dyDescent="0.2">
      <c r="C62" s="40" t="s">
        <v>323</v>
      </c>
      <c r="D62" s="44">
        <f t="shared" si="1"/>
        <v>12000</v>
      </c>
      <c r="E62" s="42">
        <f t="shared" si="3"/>
        <v>12000</v>
      </c>
      <c r="G62" s="37"/>
      <c r="K62" s="44">
        <f t="shared" si="2"/>
        <v>0</v>
      </c>
    </row>
    <row r="63" spans="1:12" hidden="1" x14ac:dyDescent="0.2">
      <c r="C63" s="40" t="s">
        <v>324</v>
      </c>
      <c r="D63" s="44">
        <f t="shared" si="1"/>
        <v>34929.06</v>
      </c>
      <c r="E63" s="42">
        <v>34929</v>
      </c>
      <c r="G63" s="37">
        <f t="shared" ref="G63:G65" si="4">E63-K63</f>
        <v>0</v>
      </c>
      <c r="K63" s="44">
        <f t="shared" si="2"/>
        <v>34929</v>
      </c>
    </row>
    <row r="64" spans="1:12" hidden="1" x14ac:dyDescent="0.2">
      <c r="C64" s="40" t="s">
        <v>325</v>
      </c>
      <c r="D64" s="44">
        <f t="shared" si="1"/>
        <v>9456.5499999999993</v>
      </c>
      <c r="E64" s="42">
        <v>9457</v>
      </c>
      <c r="G64" s="37">
        <f t="shared" si="4"/>
        <v>0</v>
      </c>
      <c r="K64" s="44">
        <f t="shared" si="2"/>
        <v>9457</v>
      </c>
    </row>
    <row r="65" spans="3:12" hidden="1" x14ac:dyDescent="0.2">
      <c r="C65" s="40" t="s">
        <v>326</v>
      </c>
      <c r="D65" s="44">
        <f t="shared" si="1"/>
        <v>6977.24</v>
      </c>
      <c r="E65" s="42">
        <v>6977</v>
      </c>
      <c r="G65" s="37">
        <f t="shared" si="4"/>
        <v>0</v>
      </c>
      <c r="K65" s="44">
        <f t="shared" si="2"/>
        <v>6977</v>
      </c>
    </row>
    <row r="66" spans="3:12" hidden="1" x14ac:dyDescent="0.25">
      <c r="C66" s="44"/>
      <c r="D66" s="44">
        <f t="shared" si="1"/>
        <v>0</v>
      </c>
    </row>
    <row r="67" spans="3:12" hidden="1" x14ac:dyDescent="0.25">
      <c r="C67" s="44"/>
      <c r="D67" s="44">
        <f t="shared" si="1"/>
        <v>0</v>
      </c>
    </row>
    <row r="68" spans="3:12" hidden="1" x14ac:dyDescent="0.25">
      <c r="C68" s="45"/>
      <c r="D68" s="44">
        <f>SUM(D53:D65)</f>
        <v>358685.69</v>
      </c>
      <c r="E68" s="42">
        <f>SUM(E53:E67)</f>
        <v>360418.3</v>
      </c>
      <c r="K68" s="42">
        <f>SUM(K53:K67)</f>
        <v>160153</v>
      </c>
    </row>
    <row r="69" spans="3:12" x14ac:dyDescent="0.25">
      <c r="L69" s="70">
        <f>L52/D52</f>
        <v>7.0589029468994757E-2</v>
      </c>
    </row>
    <row r="74" spans="3:12" x14ac:dyDescent="0.2">
      <c r="D74" s="46"/>
    </row>
    <row r="75" spans="3:12" x14ac:dyDescent="0.2">
      <c r="D75" s="46"/>
    </row>
    <row r="76" spans="3:12" x14ac:dyDescent="0.2">
      <c r="D76" s="46"/>
    </row>
    <row r="77" spans="3:12" x14ac:dyDescent="0.2">
      <c r="D77" s="46"/>
    </row>
    <row r="78" spans="3:12" x14ac:dyDescent="0.2">
      <c r="D78" s="46"/>
    </row>
    <row r="79" spans="3:12" x14ac:dyDescent="0.2">
      <c r="D79" s="46"/>
    </row>
    <row r="80" spans="3:12" x14ac:dyDescent="0.2">
      <c r="D80" s="46"/>
    </row>
    <row r="81" spans="4:4" x14ac:dyDescent="0.2">
      <c r="D81" s="46"/>
    </row>
    <row r="82" spans="4:4" x14ac:dyDescent="0.2">
      <c r="D82" s="46"/>
    </row>
    <row r="83" spans="4:4" x14ac:dyDescent="0.2">
      <c r="D83" s="46"/>
    </row>
    <row r="84" spans="4:4" x14ac:dyDescent="0.2">
      <c r="D84" s="46"/>
    </row>
    <row r="85" spans="4:4" x14ac:dyDescent="0.2">
      <c r="D85" s="46"/>
    </row>
    <row r="86" spans="4:4" x14ac:dyDescent="0.2">
      <c r="D86" s="46"/>
    </row>
    <row r="87" spans="4:4" x14ac:dyDescent="0.2">
      <c r="D87" s="46"/>
    </row>
    <row r="88" spans="4:4" x14ac:dyDescent="0.2">
      <c r="D88" s="46"/>
    </row>
    <row r="89" spans="4:4" x14ac:dyDescent="0.2">
      <c r="D89" s="46"/>
    </row>
    <row r="90" spans="4:4" x14ac:dyDescent="0.2">
      <c r="D90" s="46"/>
    </row>
    <row r="91" spans="4:4" x14ac:dyDescent="0.2">
      <c r="D91" s="46"/>
    </row>
    <row r="92" spans="4:4" x14ac:dyDescent="0.2">
      <c r="D92" s="46"/>
    </row>
    <row r="93" spans="4:4" x14ac:dyDescent="0.2">
      <c r="D93" s="46"/>
    </row>
    <row r="94" spans="4:4" x14ac:dyDescent="0.2">
      <c r="D94" s="46"/>
    </row>
    <row r="95" spans="4:4" x14ac:dyDescent="0.2">
      <c r="D95" s="46"/>
    </row>
    <row r="96" spans="4:4" x14ac:dyDescent="0.2">
      <c r="D96" s="46"/>
    </row>
    <row r="97" spans="4:4" x14ac:dyDescent="0.2">
      <c r="D97" s="46"/>
    </row>
    <row r="98" spans="4:4" x14ac:dyDescent="0.2">
      <c r="D98" s="46"/>
    </row>
    <row r="99" spans="4:4" x14ac:dyDescent="0.2">
      <c r="D99" s="46"/>
    </row>
    <row r="100" spans="4:4" x14ac:dyDescent="0.2">
      <c r="D100" s="46"/>
    </row>
    <row r="101" spans="4:4" x14ac:dyDescent="0.2">
      <c r="D101" s="46"/>
    </row>
    <row r="102" spans="4:4" x14ac:dyDescent="0.2">
      <c r="D102" s="46"/>
    </row>
    <row r="103" spans="4:4" x14ac:dyDescent="0.2">
      <c r="D103" s="46"/>
    </row>
    <row r="104" spans="4:4" x14ac:dyDescent="0.2">
      <c r="D104" s="46"/>
    </row>
    <row r="105" spans="4:4" x14ac:dyDescent="0.2">
      <c r="D105" s="46"/>
    </row>
    <row r="106" spans="4:4" x14ac:dyDescent="0.2">
      <c r="D106" s="46"/>
    </row>
    <row r="107" spans="4:4" x14ac:dyDescent="0.2">
      <c r="D107" s="46"/>
    </row>
    <row r="108" spans="4:4" x14ac:dyDescent="0.2">
      <c r="D108" s="46"/>
    </row>
  </sheetData>
  <sheetProtection selectLockedCells="1" selectUnlockedCells="1"/>
  <mergeCells count="29">
    <mergeCell ref="B49:B51"/>
    <mergeCell ref="E49:E51"/>
    <mergeCell ref="B39:B40"/>
    <mergeCell ref="E39:E40"/>
    <mergeCell ref="B41:B43"/>
    <mergeCell ref="E41:E43"/>
    <mergeCell ref="B44:B48"/>
    <mergeCell ref="E44:E48"/>
    <mergeCell ref="B30:B31"/>
    <mergeCell ref="E30:E31"/>
    <mergeCell ref="B32:B33"/>
    <mergeCell ref="E32:E33"/>
    <mergeCell ref="B34:B37"/>
    <mergeCell ref="E34:E37"/>
    <mergeCell ref="B16:B18"/>
    <mergeCell ref="E16:E18"/>
    <mergeCell ref="B22:B24"/>
    <mergeCell ref="E22:E24"/>
    <mergeCell ref="B26:B28"/>
    <mergeCell ref="E26:E28"/>
    <mergeCell ref="B13:B15"/>
    <mergeCell ref="E13:E15"/>
    <mergeCell ref="A1:J1"/>
    <mergeCell ref="B3:B5"/>
    <mergeCell ref="E3:E5"/>
    <mergeCell ref="B6:B9"/>
    <mergeCell ref="E6:E9"/>
    <mergeCell ref="B10:B11"/>
    <mergeCell ref="A10:A11"/>
  </mergeCells>
  <printOptions horizontalCentered="1"/>
  <pageMargins left="0.47244094488188981" right="0.47244094488188981" top="0.78740157480314965" bottom="0.39370078740157483" header="0.35433070866141736" footer="0.39370078740157483"/>
  <pageSetup paperSize="9" scale="92" orientation="portrait" useFirstPageNumber="1" horizontalDpi="4294967295" verticalDpi="300" r:id="rId1"/>
  <headerFooter alignWithMargins="0">
    <oddHeader>&amp;LZałącznik Nr 3 do Uchwały Nr XIX/120/2016 Rady Gminy Jedlnia- Letnisko z dn. 22.02.2016&amp;RTabela nr 4
do Uchwały Budżetowej na rok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5</vt:i4>
      </vt:variant>
    </vt:vector>
  </HeadingPairs>
  <TitlesOfParts>
    <vt:vector size="9" baseType="lpstr">
      <vt:lpstr>Wydatki</vt:lpstr>
      <vt:lpstr>Dochody</vt:lpstr>
      <vt:lpstr>Dotacje</vt:lpstr>
      <vt:lpstr>Fundusz sołecki</vt:lpstr>
      <vt:lpstr>Dochody!Obszar_wydruku</vt:lpstr>
      <vt:lpstr>'Fundusz sołecki'!Obszar_wydruku</vt:lpstr>
      <vt:lpstr>Wydatki!Obszar_wydruku</vt:lpstr>
      <vt:lpstr>Dochody!Tytuły_wydruku</vt:lpstr>
      <vt:lpstr>Wydatki!Tytuły_wydruku</vt:lpstr>
    </vt:vector>
  </TitlesOfParts>
  <Company>Gmina Jedlnia-Letnisko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Warda</dc:creator>
  <cp:lastModifiedBy>mnaroznik</cp:lastModifiedBy>
  <cp:lastPrinted>2016-02-29T08:27:06Z</cp:lastPrinted>
  <dcterms:created xsi:type="dcterms:W3CDTF">2015-11-12T10:56:04Z</dcterms:created>
  <dcterms:modified xsi:type="dcterms:W3CDTF">2016-02-29T08:27:19Z</dcterms:modified>
</cp:coreProperties>
</file>