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937" activeTab="0"/>
  </bookViews>
  <sheets>
    <sheet name="tabela nr 2a" sheetId="1" r:id="rId1"/>
  </sheets>
  <definedNames>
    <definedName name="_xlnm.Print_Area" localSheetId="0">'tabela nr 2a'!$A$1:$J$138</definedName>
  </definedNames>
  <calcPr fullCalcOnLoad="1"/>
</workbook>
</file>

<file path=xl/sharedStrings.xml><?xml version="1.0" encoding="utf-8"?>
<sst xmlns="http://schemas.openxmlformats.org/spreadsheetml/2006/main" count="226" uniqueCount="58">
  <si>
    <t xml:space="preserve">Plan wydatków inwestycyjnych na 2011 rok </t>
  </si>
  <si>
    <t xml:space="preserve">Numer pozycji </t>
  </si>
  <si>
    <t>Nazwa zadania inwestycyjnego</t>
  </si>
  <si>
    <t>Źródło finansowania</t>
  </si>
  <si>
    <t xml:space="preserve">Planowane wydatki </t>
  </si>
  <si>
    <t>Jednostka organizacyjna realizująca program lub koordynująca wykonanie programu</t>
  </si>
  <si>
    <t>Dział</t>
  </si>
  <si>
    <t>Rozdział</t>
  </si>
  <si>
    <t>§</t>
  </si>
  <si>
    <t>1.</t>
  </si>
  <si>
    <t>2.</t>
  </si>
  <si>
    <t>3.</t>
  </si>
  <si>
    <t>4.</t>
  </si>
  <si>
    <t>5.</t>
  </si>
  <si>
    <t>6.</t>
  </si>
  <si>
    <t>7.</t>
  </si>
  <si>
    <t>8.</t>
  </si>
  <si>
    <t>Projekt i budowa kanalizacji sanitarnej w m. Jedlnia-Letnisko Etap I-III Strona Południowa</t>
  </si>
  <si>
    <t>010</t>
  </si>
  <si>
    <t>01010</t>
  </si>
  <si>
    <t>6050</t>
  </si>
  <si>
    <t>ogółem, z tego:</t>
  </si>
  <si>
    <t>środki własne</t>
  </si>
  <si>
    <t>UG Jedlnia Letnisko</t>
  </si>
  <si>
    <t xml:space="preserve">kredyty </t>
  </si>
  <si>
    <t>pożyczki</t>
  </si>
  <si>
    <t>dotacje</t>
  </si>
  <si>
    <t>środki unijne</t>
  </si>
  <si>
    <t>Budowa kanalizacji w Sadkowie Etap II-IV</t>
  </si>
  <si>
    <t>Rozbudowa sieci kananlizacji sanitarnej w  Groszowicach</t>
  </si>
  <si>
    <t>6059</t>
  </si>
  <si>
    <t>6057</t>
  </si>
  <si>
    <t>Projekt i budowa wodociągu w m. Maryno</t>
  </si>
  <si>
    <t xml:space="preserve">Projekt rozbudowy i modernizacji SUW w Aleksandrowie </t>
  </si>
  <si>
    <t>Budowa ciągu pieszo-rowerowego w pasie ulicy Nadrzecznej w m.Jedlnia-Letnisko</t>
  </si>
  <si>
    <t>6058</t>
  </si>
  <si>
    <t>Projekt budowy Sali gimnastycznej przy PSP w Słupicy</t>
  </si>
  <si>
    <t>Rozbudowa ZSO w Myśliszewicach</t>
  </si>
  <si>
    <t>80110</t>
  </si>
  <si>
    <t>Projekt modernizacji oczyszczalni</t>
  </si>
  <si>
    <t>Projekty oświetlenia stanowiącego własność gminy w m. Jedlnia-Letnisko, Sadków, Siczki, Rajec Szlachecki, Rajec Poduchowny</t>
  </si>
  <si>
    <t>OGÓŁEM</t>
  </si>
  <si>
    <t>Zakup stacji bazowej systemu monitoringu pompowni</t>
  </si>
  <si>
    <t>6060</t>
  </si>
  <si>
    <t>Budowa wodociągów na terenie gminy w m. Groszowice  i Piotrowice</t>
  </si>
  <si>
    <t>Projekty wodociągów i kanalizacji na terenie gminy w m. Jedlnia-Letnisko, Groszowice, Lasowice, Natolin, Rajec Poduchowny, Rajec Szlachecki, Sadków, Siczki</t>
  </si>
  <si>
    <t>Klasyfikacja</t>
  </si>
  <si>
    <t>Zagospodarowanie terenu PSP Gzowice</t>
  </si>
  <si>
    <t>90015</t>
  </si>
  <si>
    <t>Budowa oświetlenia w Siczkach ul. Wrzosowa</t>
  </si>
  <si>
    <t>Projekt rozbudowy wodociągu w m. Cudnów</t>
  </si>
  <si>
    <t>Zakup aparatów oddechowych OSP Słupica</t>
  </si>
  <si>
    <t>Zakup motopompy OSP Jedlnia</t>
  </si>
  <si>
    <t>754</t>
  </si>
  <si>
    <t>75412</t>
  </si>
  <si>
    <t>Przebudowa dróg gminnych w Myśliszewicach, Jedlni-Letnisko</t>
  </si>
  <si>
    <t>Odwodnienie i dokończenie nawierzchni ul. Wojciechowskiego w Jedlni-Letnisko</t>
  </si>
  <si>
    <t>80101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</si>
</sst>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0000"/>
    <numFmt numFmtId="171" formatCode="0.0"/>
    <numFmt numFmtId="172" formatCode="\ ##0"/>
    <numFmt numFmtId="173" formatCode="0.0%"/>
    <numFmt numFmtId="174" formatCode="#,##0.00_ ;\-#,##0.00\ "/>
    <numFmt numFmtId="175" formatCode="#,##0;[Red]#,##0"/>
    <numFmt numFmtId="176" formatCode="#,##0.000"/>
    <numFmt numFmtId="177" formatCode="#,##0.0"/>
    <numFmt numFmtId="178" formatCode="#,##0.0000"/>
    <numFmt numFmtId="179" formatCode="#,##0.00000"/>
    <numFmt numFmtId="180" formatCode="#,##0.000000"/>
    <numFmt numFmtId="181" formatCode="#,0##"/>
    <numFmt numFmtId="182" formatCode="0####"/>
    <numFmt numFmtId="183" formatCode="0.000000"/>
    <numFmt numFmtId="184" formatCode="0.0000000"/>
    <numFmt numFmtId="185" formatCode="0.00000"/>
    <numFmt numFmtId="186" formatCode="0.0000"/>
    <numFmt numFmtId="187" formatCode="0.000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52">
      <alignment/>
      <protection/>
    </xf>
    <xf numFmtId="0" fontId="23" fillId="0" borderId="10" xfId="52" applyFont="1" applyBorder="1" applyAlignment="1">
      <alignment horizontal="center" vertical="center" textRotation="90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shrinkToFit="1"/>
      <protection/>
    </xf>
    <xf numFmtId="0" fontId="24" fillId="0" borderId="12" xfId="52" applyFont="1" applyBorder="1" applyAlignment="1">
      <alignment horizontal="center" shrinkToFit="1"/>
      <protection/>
    </xf>
    <xf numFmtId="0" fontId="24" fillId="0" borderId="13" xfId="52" applyFont="1" applyBorder="1" applyAlignment="1">
      <alignment horizontal="center" shrinkToFit="1"/>
      <protection/>
    </xf>
    <xf numFmtId="3" fontId="24" fillId="0" borderId="12" xfId="52" applyNumberFormat="1" applyFont="1" applyBorder="1" applyAlignment="1">
      <alignment horizontal="center" shrinkToFit="1"/>
      <protection/>
    </xf>
    <xf numFmtId="0" fontId="0" fillId="0" borderId="14" xfId="52" applyFont="1" applyBorder="1" applyAlignment="1">
      <alignment horizontal="center"/>
      <protection/>
    </xf>
    <xf numFmtId="0" fontId="22" fillId="20" borderId="15" xfId="52" applyFont="1" applyFill="1" applyBorder="1" applyAlignment="1">
      <alignment horizontal="center"/>
      <protection/>
    </xf>
    <xf numFmtId="3" fontId="22" fillId="20" borderId="16" xfId="52" applyNumberFormat="1" applyFont="1" applyFill="1" applyBorder="1" applyAlignment="1">
      <alignment horizontal="right"/>
      <protection/>
    </xf>
    <xf numFmtId="0" fontId="0" fillId="20" borderId="14" xfId="52" applyFill="1" applyBorder="1">
      <alignment/>
      <protection/>
    </xf>
    <xf numFmtId="0" fontId="23" fillId="0" borderId="17" xfId="52" applyFont="1" applyBorder="1" applyAlignment="1">
      <alignment horizontal="center"/>
      <protection/>
    </xf>
    <xf numFmtId="3" fontId="23" fillId="0" borderId="18" xfId="52" applyNumberFormat="1" applyFont="1" applyBorder="1" applyAlignment="1">
      <alignment horizontal="right"/>
      <protection/>
    </xf>
    <xf numFmtId="0" fontId="23" fillId="0" borderId="19" xfId="52" applyFont="1" applyBorder="1" applyAlignment="1">
      <alignment horizontal="center"/>
      <protection/>
    </xf>
    <xf numFmtId="3" fontId="23" fillId="0" borderId="20" xfId="52" applyNumberFormat="1" applyFont="1" applyBorder="1" applyAlignment="1">
      <alignment horizontal="right"/>
      <protection/>
    </xf>
    <xf numFmtId="49" fontId="23" fillId="0" borderId="21" xfId="52" applyNumberFormat="1" applyFont="1" applyBorder="1" applyAlignment="1">
      <alignment horizontal="center" vertical="center"/>
      <protection/>
    </xf>
    <xf numFmtId="49" fontId="23" fillId="0" borderId="22" xfId="52" applyNumberFormat="1" applyFont="1" applyBorder="1" applyAlignment="1">
      <alignment horizontal="center" vertical="center"/>
      <protection/>
    </xf>
    <xf numFmtId="3" fontId="23" fillId="0" borderId="23" xfId="52" applyNumberFormat="1" applyFont="1" applyBorder="1" applyAlignment="1">
      <alignment horizontal="right"/>
      <protection/>
    </xf>
    <xf numFmtId="49" fontId="23" fillId="0" borderId="24" xfId="52" applyNumberFormat="1" applyFont="1" applyBorder="1" applyAlignment="1">
      <alignment horizontal="center" vertical="center"/>
      <protection/>
    </xf>
    <xf numFmtId="0" fontId="23" fillId="0" borderId="25" xfId="52" applyFont="1" applyBorder="1" applyAlignment="1">
      <alignment horizontal="center"/>
      <protection/>
    </xf>
    <xf numFmtId="3" fontId="23" fillId="0" borderId="26" xfId="52" applyNumberFormat="1" applyFont="1" applyBorder="1" applyAlignment="1">
      <alignment horizontal="right"/>
      <protection/>
    </xf>
    <xf numFmtId="49" fontId="23" fillId="0" borderId="21" xfId="52" applyNumberFormat="1" applyFont="1" applyBorder="1" applyAlignment="1">
      <alignment vertical="center"/>
      <protection/>
    </xf>
    <xf numFmtId="3" fontId="23" fillId="0" borderId="27" xfId="52" applyNumberFormat="1" applyFont="1" applyBorder="1" applyAlignment="1">
      <alignment horizontal="right"/>
      <protection/>
    </xf>
    <xf numFmtId="0" fontId="22" fillId="0" borderId="15" xfId="52" applyFont="1" applyBorder="1" applyAlignment="1">
      <alignment horizontal="center"/>
      <protection/>
    </xf>
    <xf numFmtId="0" fontId="23" fillId="0" borderId="28" xfId="52" applyFont="1" applyBorder="1" applyAlignment="1">
      <alignment horizontal="center"/>
      <protection/>
    </xf>
    <xf numFmtId="0" fontId="0" fillId="0" borderId="14" xfId="52" applyBorder="1">
      <alignment/>
      <protection/>
    </xf>
    <xf numFmtId="0" fontId="22" fillId="20" borderId="29" xfId="52" applyFont="1" applyFill="1" applyBorder="1" applyAlignment="1">
      <alignment horizontal="center"/>
      <protection/>
    </xf>
    <xf numFmtId="3" fontId="22" fillId="20" borderId="30" xfId="52" applyNumberFormat="1" applyFont="1" applyFill="1" applyBorder="1" applyAlignment="1">
      <alignment horizontal="right"/>
      <protection/>
    </xf>
    <xf numFmtId="0" fontId="23" fillId="0" borderId="31" xfId="52" applyFont="1" applyBorder="1" applyAlignment="1">
      <alignment horizontal="center"/>
      <protection/>
    </xf>
    <xf numFmtId="0" fontId="23" fillId="0" borderId="0" xfId="52" applyFont="1">
      <alignment/>
      <protection/>
    </xf>
    <xf numFmtId="0" fontId="23" fillId="0" borderId="0" xfId="52" applyFont="1" applyBorder="1" applyAlignment="1">
      <alignment horizontal="center"/>
      <protection/>
    </xf>
    <xf numFmtId="3" fontId="23" fillId="0" borderId="0" xfId="52" applyNumberFormat="1" applyFont="1" applyBorder="1">
      <alignment/>
      <protection/>
    </xf>
    <xf numFmtId="0" fontId="0" fillId="0" borderId="0" xfId="52" applyBorder="1">
      <alignment/>
      <protection/>
    </xf>
    <xf numFmtId="3" fontId="0" fillId="0" borderId="0" xfId="52" applyNumberFormat="1" applyBorder="1">
      <alignment/>
      <protection/>
    </xf>
    <xf numFmtId="3" fontId="0" fillId="0" borderId="0" xfId="52" applyNumberFormat="1">
      <alignment/>
      <protection/>
    </xf>
    <xf numFmtId="0" fontId="23" fillId="0" borderId="18" xfId="52" applyFont="1" applyBorder="1" applyAlignment="1">
      <alignment horizontal="center"/>
      <protection/>
    </xf>
    <xf numFmtId="0" fontId="23" fillId="0" borderId="20" xfId="52" applyFont="1" applyBorder="1" applyAlignment="1">
      <alignment horizontal="center"/>
      <protection/>
    </xf>
    <xf numFmtId="3" fontId="23" fillId="0" borderId="32" xfId="52" applyNumberFormat="1" applyFont="1" applyBorder="1" applyAlignment="1">
      <alignment horizontal="right"/>
      <protection/>
    </xf>
    <xf numFmtId="44" fontId="0" fillId="0" borderId="0" xfId="52" applyNumberFormat="1">
      <alignment/>
      <protection/>
    </xf>
    <xf numFmtId="0" fontId="0" fillId="0" borderId="0" xfId="52" applyFont="1">
      <alignment/>
      <protection/>
    </xf>
    <xf numFmtId="0" fontId="23" fillId="0" borderId="21" xfId="52" applyFont="1" applyBorder="1" applyAlignment="1">
      <alignment horizontal="center"/>
      <protection/>
    </xf>
    <xf numFmtId="0" fontId="23" fillId="0" borderId="23" xfId="52" applyFont="1" applyBorder="1" applyAlignment="1">
      <alignment horizontal="center"/>
      <protection/>
    </xf>
    <xf numFmtId="0" fontId="23" fillId="0" borderId="21" xfId="52" applyFont="1" applyBorder="1" applyAlignment="1">
      <alignment horizontal="center" vertical="center"/>
      <protection/>
    </xf>
    <xf numFmtId="0" fontId="0" fillId="0" borderId="33" xfId="52" applyFill="1" applyBorder="1" applyAlignment="1">
      <alignment horizontal="center"/>
      <protection/>
    </xf>
    <xf numFmtId="0" fontId="25" fillId="0" borderId="34" xfId="52" applyFont="1" applyBorder="1" applyAlignment="1">
      <alignment horizontal="center" vertical="center" wrapText="1" shrinkToFit="1"/>
      <protection/>
    </xf>
    <xf numFmtId="0" fontId="25" fillId="0" borderId="35" xfId="52" applyFont="1" applyBorder="1" applyAlignment="1">
      <alignment horizontal="center" vertical="center" wrapText="1" shrinkToFit="1"/>
      <protection/>
    </xf>
    <xf numFmtId="0" fontId="25" fillId="0" borderId="36" xfId="52" applyFont="1" applyBorder="1" applyAlignment="1">
      <alignment horizontal="center" vertical="center" wrapText="1" shrinkToFit="1"/>
      <protection/>
    </xf>
    <xf numFmtId="0" fontId="23" fillId="0" borderId="37" xfId="52" applyFont="1" applyBorder="1" applyAlignment="1">
      <alignment horizontal="center" vertical="center"/>
      <protection/>
    </xf>
    <xf numFmtId="0" fontId="23" fillId="0" borderId="16" xfId="52" applyFont="1" applyBorder="1" applyAlignment="1">
      <alignment horizontal="center" vertical="center" wrapText="1"/>
      <protection/>
    </xf>
    <xf numFmtId="49" fontId="23" fillId="0" borderId="21" xfId="52" applyNumberFormat="1" applyFont="1" applyBorder="1" applyAlignment="1">
      <alignment horizontal="center" vertical="center" wrapText="1"/>
      <protection/>
    </xf>
    <xf numFmtId="49" fontId="23" fillId="0" borderId="22" xfId="52" applyNumberFormat="1" applyFont="1" applyBorder="1" applyAlignment="1">
      <alignment horizontal="center" vertical="center" wrapText="1"/>
      <protection/>
    </xf>
    <xf numFmtId="49" fontId="23" fillId="0" borderId="24" xfId="52" applyNumberFormat="1" applyFont="1" applyBorder="1" applyAlignment="1">
      <alignment horizontal="center" vertical="center" wrapText="1"/>
      <protection/>
    </xf>
    <xf numFmtId="49" fontId="23" fillId="0" borderId="16" xfId="52" applyNumberFormat="1" applyFont="1" applyBorder="1" applyAlignment="1">
      <alignment horizontal="center" vertical="center"/>
      <protection/>
    </xf>
    <xf numFmtId="0" fontId="25" fillId="0" borderId="33" xfId="52" applyFont="1" applyBorder="1" applyAlignment="1">
      <alignment horizontal="center" vertical="center" wrapText="1" shrinkToFit="1"/>
      <protection/>
    </xf>
    <xf numFmtId="0" fontId="25" fillId="0" borderId="38" xfId="52" applyFont="1" applyBorder="1" applyAlignment="1">
      <alignment horizontal="center" vertical="center" wrapText="1" shrinkToFit="1"/>
      <protection/>
    </xf>
    <xf numFmtId="0" fontId="25" fillId="0" borderId="39" xfId="52" applyFont="1" applyBorder="1" applyAlignment="1">
      <alignment horizontal="center" vertical="center" wrapText="1" shrinkToFit="1"/>
      <protection/>
    </xf>
    <xf numFmtId="0" fontId="23" fillId="0" borderId="16" xfId="52" applyFont="1" applyBorder="1" applyAlignment="1">
      <alignment horizontal="center" vertical="center"/>
      <protection/>
    </xf>
    <xf numFmtId="0" fontId="0" fillId="0" borderId="38" xfId="52" applyFill="1" applyBorder="1" applyAlignment="1">
      <alignment horizontal="center"/>
      <protection/>
    </xf>
    <xf numFmtId="0" fontId="0" fillId="0" borderId="40" xfId="52" applyFill="1" applyBorder="1" applyAlignment="1">
      <alignment horizontal="center"/>
      <protection/>
    </xf>
    <xf numFmtId="0" fontId="22" fillId="0" borderId="41" xfId="52" applyFont="1" applyBorder="1" applyAlignment="1">
      <alignment horizontal="center" vertical="center"/>
      <protection/>
    </xf>
    <xf numFmtId="0" fontId="22" fillId="0" borderId="42" xfId="52" applyFont="1" applyBorder="1" applyAlignment="1">
      <alignment horizontal="center" vertical="center"/>
      <protection/>
    </xf>
    <xf numFmtId="0" fontId="22" fillId="0" borderId="43" xfId="52" applyFont="1" applyBorder="1" applyAlignment="1">
      <alignment horizontal="center" vertical="center"/>
      <protection/>
    </xf>
    <xf numFmtId="0" fontId="23" fillId="0" borderId="44" xfId="52" applyFont="1" applyBorder="1" applyAlignment="1">
      <alignment horizontal="center" vertical="center" textRotation="89" wrapText="1"/>
      <protection/>
    </xf>
    <xf numFmtId="0" fontId="23" fillId="0" borderId="45" xfId="52" applyFont="1" applyBorder="1" applyAlignment="1">
      <alignment horizontal="center" vertical="center" textRotation="89" wrapText="1"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3" fillId="0" borderId="46" xfId="52" applyFont="1" applyBorder="1" applyAlignment="1">
      <alignment horizontal="center" vertical="center" wrapText="1"/>
      <protection/>
    </xf>
    <xf numFmtId="0" fontId="23" fillId="0" borderId="47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shrinkToFit="1"/>
      <protection/>
    </xf>
    <xf numFmtId="0" fontId="23" fillId="0" borderId="48" xfId="52" applyFont="1" applyBorder="1" applyAlignment="1">
      <alignment horizontal="center" vertical="center"/>
      <protection/>
    </xf>
    <xf numFmtId="0" fontId="23" fillId="0" borderId="49" xfId="52" applyFont="1" applyBorder="1" applyAlignment="1">
      <alignment horizontal="center" vertical="center"/>
      <protection/>
    </xf>
    <xf numFmtId="0" fontId="23" fillId="0" borderId="50" xfId="52" applyFont="1" applyBorder="1" applyAlignment="1">
      <alignment horizontal="center" vertical="center"/>
      <protection/>
    </xf>
    <xf numFmtId="0" fontId="23" fillId="0" borderId="36" xfId="53" applyFont="1" applyFill="1" applyBorder="1" applyAlignment="1">
      <alignment horizontal="center" vertical="center" wrapText="1"/>
      <protection/>
    </xf>
    <xf numFmtId="0" fontId="23" fillId="0" borderId="14" xfId="53" applyFont="1" applyFill="1" applyBorder="1" applyAlignment="1">
      <alignment horizontal="center" vertical="center" wrapText="1"/>
      <protection/>
    </xf>
    <xf numFmtId="0" fontId="23" fillId="0" borderId="51" xfId="52" applyFont="1" applyBorder="1" applyAlignment="1">
      <alignment horizontal="center" vertical="center"/>
      <protection/>
    </xf>
    <xf numFmtId="0" fontId="23" fillId="0" borderId="52" xfId="52" applyFont="1" applyBorder="1" applyAlignment="1">
      <alignment horizontal="center" vertical="center"/>
      <protection/>
    </xf>
    <xf numFmtId="0" fontId="23" fillId="0" borderId="53" xfId="52" applyFont="1" applyBorder="1" applyAlignment="1">
      <alignment horizontal="center" vertical="center"/>
      <protection/>
    </xf>
    <xf numFmtId="49" fontId="23" fillId="0" borderId="21" xfId="52" applyNumberFormat="1" applyFont="1" applyBorder="1" applyAlignment="1">
      <alignment horizontal="center" vertical="center"/>
      <protection/>
    </xf>
    <xf numFmtId="49" fontId="23" fillId="0" borderId="22" xfId="52" applyNumberFormat="1" applyFont="1" applyBorder="1" applyAlignment="1">
      <alignment horizontal="center" vertical="center"/>
      <protection/>
    </xf>
    <xf numFmtId="49" fontId="23" fillId="0" borderId="24" xfId="52" applyNumberFormat="1" applyFont="1" applyBorder="1" applyAlignment="1">
      <alignment horizontal="center" vertical="center"/>
      <protection/>
    </xf>
    <xf numFmtId="0" fontId="23" fillId="0" borderId="54" xfId="52" applyFont="1" applyBorder="1" applyAlignment="1">
      <alignment horizontal="center" vertical="center" wrapText="1"/>
      <protection/>
    </xf>
    <xf numFmtId="0" fontId="23" fillId="0" borderId="22" xfId="52" applyFont="1" applyBorder="1" applyAlignment="1">
      <alignment horizontal="center" vertical="center" wrapText="1"/>
      <protection/>
    </xf>
    <xf numFmtId="0" fontId="23" fillId="0" borderId="55" xfId="52" applyFont="1" applyBorder="1" applyAlignment="1">
      <alignment horizontal="center" vertical="center" wrapText="1"/>
      <protection/>
    </xf>
    <xf numFmtId="0" fontId="23" fillId="0" borderId="56" xfId="52" applyFont="1" applyBorder="1" applyAlignment="1">
      <alignment horizontal="center" vertical="center" wrapText="1"/>
      <protection/>
    </xf>
    <xf numFmtId="0" fontId="23" fillId="0" borderId="57" xfId="52" applyFont="1" applyBorder="1" applyAlignment="1">
      <alignment horizontal="center" vertical="center" wrapText="1"/>
      <protection/>
    </xf>
    <xf numFmtId="0" fontId="23" fillId="0" borderId="58" xfId="52" applyFont="1" applyBorder="1" applyAlignment="1">
      <alignment horizontal="center" vertical="center" wrapText="1"/>
      <protection/>
    </xf>
    <xf numFmtId="0" fontId="23" fillId="0" borderId="59" xfId="52" applyFont="1" applyBorder="1" applyAlignment="1">
      <alignment horizontal="center" vertical="center" wrapText="1"/>
      <protection/>
    </xf>
    <xf numFmtId="0" fontId="23" fillId="0" borderId="60" xfId="52" applyFont="1" applyBorder="1" applyAlignment="1">
      <alignment horizontal="center" vertical="center" wrapText="1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23" fillId="0" borderId="61" xfId="52" applyFont="1" applyBorder="1" applyAlignment="1">
      <alignment horizontal="center" vertical="center" wrapText="1"/>
      <protection/>
    </xf>
    <xf numFmtId="0" fontId="23" fillId="0" borderId="21" xfId="52" applyFont="1" applyBorder="1" applyAlignment="1">
      <alignment horizontal="center" vertical="center" wrapText="1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2" fillId="0" borderId="62" xfId="52" applyFont="1" applyBorder="1" applyAlignment="1">
      <alignment horizontal="center" vertical="center" wrapText="1"/>
      <protection/>
    </xf>
    <xf numFmtId="0" fontId="22" fillId="0" borderId="63" xfId="52" applyFont="1" applyBorder="1" applyAlignment="1">
      <alignment horizontal="center" vertical="center" wrapText="1"/>
      <protection/>
    </xf>
    <xf numFmtId="0" fontId="22" fillId="0" borderId="64" xfId="52" applyFont="1" applyBorder="1" applyAlignment="1">
      <alignment horizontal="center" vertical="center" wrapText="1"/>
      <protection/>
    </xf>
    <xf numFmtId="0" fontId="22" fillId="0" borderId="65" xfId="52" applyFont="1" applyBorder="1" applyAlignment="1">
      <alignment horizontal="center" vertical="center" wrapText="1"/>
      <protection/>
    </xf>
    <xf numFmtId="0" fontId="22" fillId="0" borderId="0" xfId="52" applyFont="1" applyBorder="1" applyAlignment="1">
      <alignment horizontal="center" vertical="center" wrapText="1"/>
      <protection/>
    </xf>
    <xf numFmtId="0" fontId="22" fillId="0" borderId="61" xfId="52" applyFont="1" applyBorder="1" applyAlignment="1">
      <alignment horizontal="center" vertical="center" wrapText="1"/>
      <protection/>
    </xf>
    <xf numFmtId="0" fontId="22" fillId="0" borderId="66" xfId="52" applyFont="1" applyBorder="1" applyAlignment="1">
      <alignment horizontal="center" vertical="center" wrapText="1"/>
      <protection/>
    </xf>
    <xf numFmtId="0" fontId="22" fillId="0" borderId="67" xfId="52" applyFont="1" applyBorder="1" applyAlignment="1">
      <alignment horizontal="center" vertical="center" wrapText="1"/>
      <protection/>
    </xf>
    <xf numFmtId="0" fontId="22" fillId="0" borderId="68" xfId="52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INWESTYCYJNY-jedlnia 2008" xfId="52"/>
    <cellStyle name="Normalny_załączniki sesja kwiecień 2009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4"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1">
      <selection activeCell="B32" sqref="B32:D38"/>
    </sheetView>
  </sheetViews>
  <sheetFormatPr defaultColWidth="9.140625" defaultRowHeight="12.75"/>
  <cols>
    <col min="1" max="1" width="3.421875" style="1" customWidth="1"/>
    <col min="2" max="3" width="9.140625" style="1" customWidth="1"/>
    <col min="4" max="4" width="10.28125" style="1" customWidth="1"/>
    <col min="5" max="5" width="4.8515625" style="1" customWidth="1"/>
    <col min="6" max="6" width="5.57421875" style="1" customWidth="1"/>
    <col min="7" max="7" width="5.8515625" style="1" customWidth="1"/>
    <col min="8" max="8" width="14.140625" style="1" customWidth="1"/>
    <col min="9" max="9" width="11.7109375" style="35" customWidth="1"/>
    <col min="10" max="10" width="18.00390625" style="1" customWidth="1"/>
    <col min="11" max="11" width="13.421875" style="1" bestFit="1" customWidth="1"/>
    <col min="12" max="12" width="14.57421875" style="1" customWidth="1"/>
    <col min="13" max="16384" width="9.140625" style="1" customWidth="1"/>
  </cols>
  <sheetData>
    <row r="1" spans="1:10" ht="18.7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ht="8.25" customHeight="1" thickBot="1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ht="12.75" customHeight="1">
      <c r="A3" s="63" t="s">
        <v>1</v>
      </c>
      <c r="B3" s="65" t="s">
        <v>2</v>
      </c>
      <c r="C3" s="65"/>
      <c r="D3" s="65"/>
      <c r="E3" s="67" t="s">
        <v>46</v>
      </c>
      <c r="F3" s="83"/>
      <c r="G3" s="84"/>
      <c r="H3" s="67" t="s">
        <v>3</v>
      </c>
      <c r="I3" s="81" t="s">
        <v>4</v>
      </c>
      <c r="J3" s="73" t="s">
        <v>5</v>
      </c>
    </row>
    <row r="4" spans="1:12" ht="61.5" customHeight="1" thickBot="1">
      <c r="A4" s="64"/>
      <c r="B4" s="66"/>
      <c r="C4" s="66"/>
      <c r="D4" s="66"/>
      <c r="E4" s="2" t="s">
        <v>6</v>
      </c>
      <c r="F4" s="2" t="s">
        <v>7</v>
      </c>
      <c r="G4" s="3" t="s">
        <v>8</v>
      </c>
      <c r="H4" s="68"/>
      <c r="I4" s="82"/>
      <c r="J4" s="74"/>
      <c r="K4" s="40"/>
      <c r="L4" s="40"/>
    </row>
    <row r="5" spans="1:10" ht="11.25" customHeight="1">
      <c r="A5" s="4" t="s">
        <v>9</v>
      </c>
      <c r="B5" s="69" t="s">
        <v>10</v>
      </c>
      <c r="C5" s="69"/>
      <c r="D5" s="69"/>
      <c r="E5" s="5" t="s">
        <v>11</v>
      </c>
      <c r="F5" s="5" t="s">
        <v>12</v>
      </c>
      <c r="G5" s="5" t="s">
        <v>13</v>
      </c>
      <c r="H5" s="6" t="s">
        <v>14</v>
      </c>
      <c r="I5" s="7" t="s">
        <v>15</v>
      </c>
      <c r="J5" s="8" t="s">
        <v>16</v>
      </c>
    </row>
    <row r="6" spans="1:10" ht="12.75">
      <c r="A6" s="48">
        <v>1</v>
      </c>
      <c r="B6" s="49" t="s">
        <v>17</v>
      </c>
      <c r="C6" s="49"/>
      <c r="D6" s="49"/>
      <c r="E6" s="50" t="s">
        <v>18</v>
      </c>
      <c r="F6" s="53" t="s">
        <v>19</v>
      </c>
      <c r="G6" s="53" t="s">
        <v>20</v>
      </c>
      <c r="H6" s="9" t="s">
        <v>21</v>
      </c>
      <c r="I6" s="10">
        <f>SUM(I7:I11)</f>
        <v>614000</v>
      </c>
      <c r="J6" s="11"/>
    </row>
    <row r="7" spans="1:12" ht="12.75">
      <c r="A7" s="48"/>
      <c r="B7" s="49"/>
      <c r="C7" s="49"/>
      <c r="D7" s="49"/>
      <c r="E7" s="51"/>
      <c r="F7" s="53"/>
      <c r="G7" s="53"/>
      <c r="H7" s="12" t="s">
        <v>22</v>
      </c>
      <c r="I7" s="13">
        <v>614000</v>
      </c>
      <c r="J7" s="45" t="s">
        <v>23</v>
      </c>
      <c r="K7" s="39"/>
      <c r="L7" s="39"/>
    </row>
    <row r="8" spans="1:10" ht="12.75">
      <c r="A8" s="48"/>
      <c r="B8" s="49"/>
      <c r="C8" s="49"/>
      <c r="D8" s="49"/>
      <c r="E8" s="51"/>
      <c r="F8" s="53"/>
      <c r="G8" s="53"/>
      <c r="H8" s="14" t="s">
        <v>24</v>
      </c>
      <c r="I8" s="15"/>
      <c r="J8" s="46"/>
    </row>
    <row r="9" spans="1:10" ht="12.75">
      <c r="A9" s="48"/>
      <c r="B9" s="49"/>
      <c r="C9" s="49"/>
      <c r="D9" s="49"/>
      <c r="E9" s="51"/>
      <c r="F9" s="53"/>
      <c r="G9" s="53"/>
      <c r="H9" s="14" t="s">
        <v>25</v>
      </c>
      <c r="I9" s="15"/>
      <c r="J9" s="46"/>
    </row>
    <row r="10" spans="1:10" ht="12.75">
      <c r="A10" s="48"/>
      <c r="B10" s="49"/>
      <c r="C10" s="49"/>
      <c r="D10" s="49"/>
      <c r="E10" s="51"/>
      <c r="F10" s="53"/>
      <c r="G10" s="53"/>
      <c r="H10" s="14" t="s">
        <v>26</v>
      </c>
      <c r="I10" s="15"/>
      <c r="J10" s="46"/>
    </row>
    <row r="11" spans="1:10" ht="12.75">
      <c r="A11" s="48"/>
      <c r="B11" s="49"/>
      <c r="C11" s="49"/>
      <c r="D11" s="49"/>
      <c r="E11" s="52"/>
      <c r="F11" s="53"/>
      <c r="G11" s="53"/>
      <c r="H11" s="14" t="s">
        <v>27</v>
      </c>
      <c r="I11" s="15"/>
      <c r="J11" s="47"/>
    </row>
    <row r="12" spans="1:10" ht="12.75">
      <c r="A12" s="75">
        <f>A6+1</f>
        <v>2</v>
      </c>
      <c r="B12" s="85" t="s">
        <v>28</v>
      </c>
      <c r="C12" s="86"/>
      <c r="D12" s="87"/>
      <c r="E12" s="51" t="s">
        <v>18</v>
      </c>
      <c r="F12" s="78" t="s">
        <v>19</v>
      </c>
      <c r="G12" s="78" t="s">
        <v>20</v>
      </c>
      <c r="H12" s="9" t="s">
        <v>21</v>
      </c>
      <c r="I12" s="10">
        <f>SUM(I13:I17)</f>
        <v>300000</v>
      </c>
      <c r="J12" s="11"/>
    </row>
    <row r="13" spans="1:12" ht="12.75">
      <c r="A13" s="76"/>
      <c r="B13" s="88"/>
      <c r="C13" s="89"/>
      <c r="D13" s="90"/>
      <c r="E13" s="51"/>
      <c r="F13" s="79"/>
      <c r="G13" s="79"/>
      <c r="H13" s="12" t="s">
        <v>22</v>
      </c>
      <c r="I13" s="18">
        <f>250000+47500+2500</f>
        <v>300000</v>
      </c>
      <c r="J13" s="45" t="s">
        <v>23</v>
      </c>
      <c r="K13" s="39"/>
      <c r="L13" s="39"/>
    </row>
    <row r="14" spans="1:10" ht="12.75">
      <c r="A14" s="76"/>
      <c r="B14" s="88"/>
      <c r="C14" s="89"/>
      <c r="D14" s="90"/>
      <c r="E14" s="51"/>
      <c r="F14" s="79"/>
      <c r="G14" s="79"/>
      <c r="H14" s="14" t="s">
        <v>24</v>
      </c>
      <c r="I14" s="15"/>
      <c r="J14" s="46"/>
    </row>
    <row r="15" spans="1:10" ht="12.75">
      <c r="A15" s="76"/>
      <c r="B15" s="88"/>
      <c r="C15" s="89"/>
      <c r="D15" s="90"/>
      <c r="E15" s="51"/>
      <c r="F15" s="79"/>
      <c r="G15" s="79"/>
      <c r="H15" s="14" t="s">
        <v>25</v>
      </c>
      <c r="I15" s="15"/>
      <c r="J15" s="46"/>
    </row>
    <row r="16" spans="1:10" ht="12.75">
      <c r="A16" s="76"/>
      <c r="B16" s="88"/>
      <c r="C16" s="89"/>
      <c r="D16" s="90"/>
      <c r="E16" s="51"/>
      <c r="F16" s="79"/>
      <c r="G16" s="79"/>
      <c r="H16" s="14" t="s">
        <v>26</v>
      </c>
      <c r="I16" s="15"/>
      <c r="J16" s="46"/>
    </row>
    <row r="17" spans="1:10" ht="12.75">
      <c r="A17" s="77"/>
      <c r="B17" s="67"/>
      <c r="C17" s="83"/>
      <c r="D17" s="84"/>
      <c r="E17" s="52"/>
      <c r="F17" s="80"/>
      <c r="G17" s="80"/>
      <c r="H17" s="14" t="s">
        <v>27</v>
      </c>
      <c r="I17" s="15"/>
      <c r="J17" s="47"/>
    </row>
    <row r="18" spans="1:12" ht="12.75">
      <c r="A18" s="48">
        <f>A12+1</f>
        <v>3</v>
      </c>
      <c r="B18" s="49" t="s">
        <v>29</v>
      </c>
      <c r="C18" s="49"/>
      <c r="D18" s="49"/>
      <c r="E18" s="50" t="s">
        <v>18</v>
      </c>
      <c r="F18" s="53" t="s">
        <v>19</v>
      </c>
      <c r="G18" s="16"/>
      <c r="H18" s="9" t="s">
        <v>21</v>
      </c>
      <c r="I18" s="10">
        <f>SUM(I19:I24)</f>
        <v>1611798</v>
      </c>
      <c r="J18" s="11"/>
      <c r="L18" s="39"/>
    </row>
    <row r="19" spans="1:12" ht="12.75">
      <c r="A19" s="48"/>
      <c r="B19" s="49"/>
      <c r="C19" s="49"/>
      <c r="D19" s="49"/>
      <c r="E19" s="51"/>
      <c r="F19" s="53"/>
      <c r="G19" s="17" t="s">
        <v>20</v>
      </c>
      <c r="H19" s="36" t="s">
        <v>22</v>
      </c>
      <c r="I19" s="18">
        <f>35000+50000</f>
        <v>85000</v>
      </c>
      <c r="J19" s="45" t="s">
        <v>23</v>
      </c>
      <c r="K19" s="39"/>
      <c r="L19" s="39"/>
    </row>
    <row r="20" spans="1:12" ht="12.75">
      <c r="A20" s="48"/>
      <c r="B20" s="49"/>
      <c r="C20" s="49"/>
      <c r="D20" s="49"/>
      <c r="E20" s="51"/>
      <c r="F20" s="53"/>
      <c r="G20" s="17" t="s">
        <v>30</v>
      </c>
      <c r="H20" s="37" t="s">
        <v>22</v>
      </c>
      <c r="I20" s="18">
        <f>676975+11001</f>
        <v>687976</v>
      </c>
      <c r="J20" s="46"/>
      <c r="K20" s="39"/>
      <c r="L20" s="39"/>
    </row>
    <row r="21" spans="1:10" ht="12.75">
      <c r="A21" s="48"/>
      <c r="B21" s="49"/>
      <c r="C21" s="49"/>
      <c r="D21" s="49"/>
      <c r="E21" s="51"/>
      <c r="F21" s="53"/>
      <c r="G21" s="17"/>
      <c r="H21" s="14" t="s">
        <v>24</v>
      </c>
      <c r="I21" s="15"/>
      <c r="J21" s="46"/>
    </row>
    <row r="22" spans="1:10" ht="12.75">
      <c r="A22" s="48"/>
      <c r="B22" s="49"/>
      <c r="C22" s="49"/>
      <c r="D22" s="49"/>
      <c r="E22" s="51"/>
      <c r="F22" s="53"/>
      <c r="G22" s="17"/>
      <c r="H22" s="14" t="s">
        <v>25</v>
      </c>
      <c r="I22" s="15"/>
      <c r="J22" s="46"/>
    </row>
    <row r="23" spans="1:10" ht="12.75">
      <c r="A23" s="48"/>
      <c r="B23" s="49"/>
      <c r="C23" s="49"/>
      <c r="D23" s="49"/>
      <c r="E23" s="51"/>
      <c r="F23" s="53"/>
      <c r="G23" s="17"/>
      <c r="H23" s="14" t="s">
        <v>26</v>
      </c>
      <c r="I23" s="15"/>
      <c r="J23" s="46"/>
    </row>
    <row r="24" spans="1:12" ht="12.75">
      <c r="A24" s="48"/>
      <c r="B24" s="49"/>
      <c r="C24" s="49"/>
      <c r="D24" s="49"/>
      <c r="E24" s="51"/>
      <c r="F24" s="53"/>
      <c r="G24" s="17" t="s">
        <v>31</v>
      </c>
      <c r="H24" s="14" t="s">
        <v>27</v>
      </c>
      <c r="I24" s="15">
        <v>838822</v>
      </c>
      <c r="J24" s="47"/>
      <c r="K24" s="39"/>
      <c r="L24" s="39"/>
    </row>
    <row r="25" spans="1:10" ht="12.75">
      <c r="A25" s="48">
        <f>A18+1</f>
        <v>4</v>
      </c>
      <c r="B25" s="49" t="s">
        <v>44</v>
      </c>
      <c r="C25" s="49"/>
      <c r="D25" s="49"/>
      <c r="E25" s="50" t="s">
        <v>18</v>
      </c>
      <c r="F25" s="53" t="s">
        <v>19</v>
      </c>
      <c r="G25" s="53" t="s">
        <v>20</v>
      </c>
      <c r="H25" s="9" t="s">
        <v>21</v>
      </c>
      <c r="I25" s="10">
        <f>SUM(I26:I31)</f>
        <v>99300</v>
      </c>
      <c r="J25" s="11"/>
    </row>
    <row r="26" spans="1:12" ht="12.75" customHeight="1">
      <c r="A26" s="48"/>
      <c r="B26" s="49"/>
      <c r="C26" s="49"/>
      <c r="D26" s="49"/>
      <c r="E26" s="51"/>
      <c r="F26" s="53"/>
      <c r="G26" s="53"/>
      <c r="H26" s="12" t="s">
        <v>22</v>
      </c>
      <c r="I26" s="18">
        <v>99300</v>
      </c>
      <c r="J26" s="54" t="s">
        <v>23</v>
      </c>
      <c r="K26" s="39"/>
      <c r="L26" s="39"/>
    </row>
    <row r="27" spans="1:10" ht="12.75">
      <c r="A27" s="48"/>
      <c r="B27" s="49"/>
      <c r="C27" s="49"/>
      <c r="D27" s="49"/>
      <c r="E27" s="51"/>
      <c r="F27" s="53"/>
      <c r="G27" s="53"/>
      <c r="H27" s="14" t="s">
        <v>24</v>
      </c>
      <c r="I27" s="15"/>
      <c r="J27" s="55"/>
    </row>
    <row r="28" spans="1:10" ht="12.75">
      <c r="A28" s="48"/>
      <c r="B28" s="49"/>
      <c r="C28" s="49"/>
      <c r="D28" s="49"/>
      <c r="E28" s="51"/>
      <c r="F28" s="53"/>
      <c r="G28" s="53"/>
      <c r="H28" s="14" t="s">
        <v>25</v>
      </c>
      <c r="I28" s="15"/>
      <c r="J28" s="55"/>
    </row>
    <row r="29" spans="1:10" ht="12.75">
      <c r="A29" s="48"/>
      <c r="B29" s="49"/>
      <c r="C29" s="49"/>
      <c r="D29" s="49"/>
      <c r="E29" s="51"/>
      <c r="F29" s="53"/>
      <c r="G29" s="53"/>
      <c r="H29" s="14" t="s">
        <v>26</v>
      </c>
      <c r="I29" s="15"/>
      <c r="J29" s="55"/>
    </row>
    <row r="30" spans="1:10" ht="12.75">
      <c r="A30" s="48"/>
      <c r="B30" s="49"/>
      <c r="C30" s="49"/>
      <c r="D30" s="49"/>
      <c r="E30" s="51"/>
      <c r="F30" s="53"/>
      <c r="G30" s="53"/>
      <c r="H30" s="14" t="s">
        <v>27</v>
      </c>
      <c r="I30" s="15"/>
      <c r="J30" s="55"/>
    </row>
    <row r="31" spans="1:10" ht="12.75" customHeight="1" hidden="1">
      <c r="A31" s="48"/>
      <c r="B31" s="49"/>
      <c r="C31" s="49"/>
      <c r="D31" s="49"/>
      <c r="E31" s="52"/>
      <c r="F31" s="53"/>
      <c r="G31" s="53"/>
      <c r="H31" s="20"/>
      <c r="I31" s="21"/>
      <c r="J31" s="56"/>
    </row>
    <row r="32" spans="1:10" ht="12.75">
      <c r="A32" s="48">
        <v>5</v>
      </c>
      <c r="B32" s="49" t="s">
        <v>45</v>
      </c>
      <c r="C32" s="49"/>
      <c r="D32" s="49"/>
      <c r="E32" s="50" t="s">
        <v>18</v>
      </c>
      <c r="F32" s="53" t="s">
        <v>19</v>
      </c>
      <c r="G32" s="53" t="s">
        <v>20</v>
      </c>
      <c r="H32" s="9" t="s">
        <v>21</v>
      </c>
      <c r="I32" s="10">
        <f>SUM(I33:I38)</f>
        <v>68700</v>
      </c>
      <c r="J32" s="11"/>
    </row>
    <row r="33" spans="1:12" ht="12.75">
      <c r="A33" s="48"/>
      <c r="B33" s="49"/>
      <c r="C33" s="49"/>
      <c r="D33" s="49"/>
      <c r="E33" s="51"/>
      <c r="F33" s="53"/>
      <c r="G33" s="53"/>
      <c r="H33" s="12" t="s">
        <v>22</v>
      </c>
      <c r="I33" s="18">
        <f>63700+5000</f>
        <v>68700</v>
      </c>
      <c r="J33" s="54" t="s">
        <v>23</v>
      </c>
      <c r="K33" s="39"/>
      <c r="L33" s="39"/>
    </row>
    <row r="34" spans="1:10" ht="12.75">
      <c r="A34" s="48"/>
      <c r="B34" s="49"/>
      <c r="C34" s="49"/>
      <c r="D34" s="49"/>
      <c r="E34" s="51"/>
      <c r="F34" s="53"/>
      <c r="G34" s="53"/>
      <c r="H34" s="14" t="s">
        <v>24</v>
      </c>
      <c r="I34" s="15"/>
      <c r="J34" s="55"/>
    </row>
    <row r="35" spans="1:10" ht="12" customHeight="1">
      <c r="A35" s="48"/>
      <c r="B35" s="49"/>
      <c r="C35" s="49"/>
      <c r="D35" s="49"/>
      <c r="E35" s="51"/>
      <c r="F35" s="53"/>
      <c r="G35" s="53"/>
      <c r="H35" s="14" t="s">
        <v>25</v>
      </c>
      <c r="I35" s="15"/>
      <c r="J35" s="55"/>
    </row>
    <row r="36" spans="1:10" ht="12.75" customHeight="1">
      <c r="A36" s="48"/>
      <c r="B36" s="49"/>
      <c r="C36" s="49"/>
      <c r="D36" s="49"/>
      <c r="E36" s="51"/>
      <c r="F36" s="53"/>
      <c r="G36" s="53"/>
      <c r="H36" s="14" t="s">
        <v>26</v>
      </c>
      <c r="I36" s="15"/>
      <c r="J36" s="55"/>
    </row>
    <row r="37" spans="1:10" ht="12" customHeight="1">
      <c r="A37" s="48"/>
      <c r="B37" s="49"/>
      <c r="C37" s="49"/>
      <c r="D37" s="49"/>
      <c r="E37" s="51"/>
      <c r="F37" s="53"/>
      <c r="G37" s="53"/>
      <c r="H37" s="14" t="s">
        <v>27</v>
      </c>
      <c r="I37" s="15"/>
      <c r="J37" s="55"/>
    </row>
    <row r="38" spans="1:10" ht="12.75" hidden="1">
      <c r="A38" s="48"/>
      <c r="B38" s="49"/>
      <c r="C38" s="49"/>
      <c r="D38" s="49"/>
      <c r="E38" s="52"/>
      <c r="F38" s="53"/>
      <c r="G38" s="53"/>
      <c r="H38" s="20"/>
      <c r="I38" s="21"/>
      <c r="J38" s="56"/>
    </row>
    <row r="39" spans="1:10" ht="12.75">
      <c r="A39" s="48">
        <v>6</v>
      </c>
      <c r="B39" s="49" t="s">
        <v>32</v>
      </c>
      <c r="C39" s="49"/>
      <c r="D39" s="49"/>
      <c r="E39" s="50" t="s">
        <v>18</v>
      </c>
      <c r="F39" s="53" t="s">
        <v>19</v>
      </c>
      <c r="G39" s="53" t="s">
        <v>20</v>
      </c>
      <c r="H39" s="9" t="s">
        <v>21</v>
      </c>
      <c r="I39" s="10">
        <f>SUM(I40:I44)</f>
        <v>124700</v>
      </c>
      <c r="J39" s="11"/>
    </row>
    <row r="40" spans="1:12" ht="12.75" customHeight="1">
      <c r="A40" s="48"/>
      <c r="B40" s="49"/>
      <c r="C40" s="49"/>
      <c r="D40" s="49"/>
      <c r="E40" s="51"/>
      <c r="F40" s="53"/>
      <c r="G40" s="53"/>
      <c r="H40" s="12" t="s">
        <v>22</v>
      </c>
      <c r="I40" s="18">
        <f>121300+3400</f>
        <v>124700</v>
      </c>
      <c r="J40" s="45" t="s">
        <v>23</v>
      </c>
      <c r="K40" s="39"/>
      <c r="L40" s="39"/>
    </row>
    <row r="41" spans="1:10" ht="12.75">
      <c r="A41" s="48"/>
      <c r="B41" s="49"/>
      <c r="C41" s="49"/>
      <c r="D41" s="49"/>
      <c r="E41" s="51"/>
      <c r="F41" s="53"/>
      <c r="G41" s="53"/>
      <c r="H41" s="14" t="s">
        <v>24</v>
      </c>
      <c r="I41" s="18"/>
      <c r="J41" s="46"/>
    </row>
    <row r="42" spans="1:10" ht="12.75">
      <c r="A42" s="48"/>
      <c r="B42" s="49"/>
      <c r="C42" s="49"/>
      <c r="D42" s="49"/>
      <c r="E42" s="51"/>
      <c r="F42" s="53"/>
      <c r="G42" s="53"/>
      <c r="H42" s="14" t="s">
        <v>25</v>
      </c>
      <c r="I42" s="15"/>
      <c r="J42" s="46"/>
    </row>
    <row r="43" spans="1:10" ht="12.75">
      <c r="A43" s="48"/>
      <c r="B43" s="49"/>
      <c r="C43" s="49"/>
      <c r="D43" s="49"/>
      <c r="E43" s="51"/>
      <c r="F43" s="53"/>
      <c r="G43" s="53"/>
      <c r="H43" s="14" t="s">
        <v>26</v>
      </c>
      <c r="I43" s="15"/>
      <c r="J43" s="46"/>
    </row>
    <row r="44" spans="1:10" ht="12.75">
      <c r="A44" s="48"/>
      <c r="B44" s="49"/>
      <c r="C44" s="49"/>
      <c r="D44" s="49"/>
      <c r="E44" s="51"/>
      <c r="F44" s="53"/>
      <c r="G44" s="53"/>
      <c r="H44" s="14" t="s">
        <v>27</v>
      </c>
      <c r="I44" s="15"/>
      <c r="J44" s="47"/>
    </row>
    <row r="45" spans="1:10" ht="12.75">
      <c r="A45" s="48">
        <f>A39+1</f>
        <v>7</v>
      </c>
      <c r="B45" s="49" t="s">
        <v>50</v>
      </c>
      <c r="C45" s="92"/>
      <c r="D45" s="92"/>
      <c r="E45" s="50" t="s">
        <v>18</v>
      </c>
      <c r="F45" s="53" t="s">
        <v>19</v>
      </c>
      <c r="G45" s="57">
        <v>6050</v>
      </c>
      <c r="H45" s="9" t="s">
        <v>21</v>
      </c>
      <c r="I45" s="10">
        <f>SUM(I46:I50)</f>
        <v>5000</v>
      </c>
      <c r="J45" s="11"/>
    </row>
    <row r="46" spans="1:10" ht="12.75">
      <c r="A46" s="48"/>
      <c r="B46" s="92"/>
      <c r="C46" s="92"/>
      <c r="D46" s="92"/>
      <c r="E46" s="51"/>
      <c r="F46" s="53"/>
      <c r="G46" s="57"/>
      <c r="H46" s="12" t="s">
        <v>22</v>
      </c>
      <c r="I46" s="18">
        <v>5000</v>
      </c>
      <c r="J46" s="45" t="s">
        <v>23</v>
      </c>
    </row>
    <row r="47" spans="1:10" ht="12.75">
      <c r="A47" s="48"/>
      <c r="B47" s="92"/>
      <c r="C47" s="92"/>
      <c r="D47" s="92"/>
      <c r="E47" s="51"/>
      <c r="F47" s="53"/>
      <c r="G47" s="57"/>
      <c r="H47" s="14" t="s">
        <v>24</v>
      </c>
      <c r="I47" s="15"/>
      <c r="J47" s="46"/>
    </row>
    <row r="48" spans="1:10" ht="12.75">
      <c r="A48" s="48"/>
      <c r="B48" s="92"/>
      <c r="C48" s="92"/>
      <c r="D48" s="92"/>
      <c r="E48" s="51"/>
      <c r="F48" s="53"/>
      <c r="G48" s="57"/>
      <c r="H48" s="14" t="s">
        <v>25</v>
      </c>
      <c r="I48" s="15"/>
      <c r="J48" s="46"/>
    </row>
    <row r="49" spans="1:10" ht="12.75">
      <c r="A49" s="48"/>
      <c r="B49" s="92"/>
      <c r="C49" s="92"/>
      <c r="D49" s="92"/>
      <c r="E49" s="51"/>
      <c r="F49" s="53"/>
      <c r="G49" s="57"/>
      <c r="H49" s="14" t="s">
        <v>26</v>
      </c>
      <c r="I49" s="15"/>
      <c r="J49" s="46"/>
    </row>
    <row r="50" spans="1:10" ht="12.75" customHeight="1">
      <c r="A50" s="48"/>
      <c r="B50" s="92"/>
      <c r="C50" s="92"/>
      <c r="D50" s="92"/>
      <c r="E50" s="51"/>
      <c r="F50" s="53"/>
      <c r="G50" s="57"/>
      <c r="H50" s="14" t="s">
        <v>27</v>
      </c>
      <c r="I50" s="15"/>
      <c r="J50" s="47"/>
    </row>
    <row r="51" spans="1:10" ht="12.75" customHeight="1">
      <c r="A51" s="75">
        <f>A45+1</f>
        <v>8</v>
      </c>
      <c r="B51" s="49" t="s">
        <v>33</v>
      </c>
      <c r="C51" s="92"/>
      <c r="D51" s="92"/>
      <c r="E51" s="91">
        <v>400</v>
      </c>
      <c r="F51" s="57">
        <v>40002</v>
      </c>
      <c r="G51" s="57">
        <v>6050</v>
      </c>
      <c r="H51" s="9" t="s">
        <v>21</v>
      </c>
      <c r="I51" s="10">
        <f>SUM(I52:I56)</f>
        <v>37700</v>
      </c>
      <c r="J51" s="11"/>
    </row>
    <row r="52" spans="1:12" ht="12.75">
      <c r="A52" s="76"/>
      <c r="B52" s="92"/>
      <c r="C52" s="92"/>
      <c r="D52" s="92"/>
      <c r="E52" s="82"/>
      <c r="F52" s="57"/>
      <c r="G52" s="57"/>
      <c r="H52" s="12" t="s">
        <v>22</v>
      </c>
      <c r="I52" s="18">
        <v>37700</v>
      </c>
      <c r="J52" s="45" t="s">
        <v>23</v>
      </c>
      <c r="K52" s="39"/>
      <c r="L52" s="39"/>
    </row>
    <row r="53" spans="1:10" ht="12.75" customHeight="1">
      <c r="A53" s="76"/>
      <c r="B53" s="92"/>
      <c r="C53" s="92"/>
      <c r="D53" s="92"/>
      <c r="E53" s="82"/>
      <c r="F53" s="57"/>
      <c r="G53" s="57"/>
      <c r="H53" s="14" t="s">
        <v>24</v>
      </c>
      <c r="I53" s="15"/>
      <c r="J53" s="46"/>
    </row>
    <row r="54" spans="1:10" ht="12.75" customHeight="1">
      <c r="A54" s="76"/>
      <c r="B54" s="92"/>
      <c r="C54" s="92"/>
      <c r="D54" s="92"/>
      <c r="E54" s="82"/>
      <c r="F54" s="57"/>
      <c r="G54" s="57"/>
      <c r="H54" s="14" t="s">
        <v>25</v>
      </c>
      <c r="I54" s="15"/>
      <c r="J54" s="46"/>
    </row>
    <row r="55" spans="1:10" ht="11.25" customHeight="1">
      <c r="A55" s="76"/>
      <c r="B55" s="92"/>
      <c r="C55" s="92"/>
      <c r="D55" s="92"/>
      <c r="E55" s="82"/>
      <c r="F55" s="57"/>
      <c r="G55" s="57"/>
      <c r="H55" s="14" t="s">
        <v>26</v>
      </c>
      <c r="I55" s="15"/>
      <c r="J55" s="46"/>
    </row>
    <row r="56" spans="1:10" ht="12.75" customHeight="1">
      <c r="A56" s="77"/>
      <c r="B56" s="92"/>
      <c r="C56" s="92"/>
      <c r="D56" s="92"/>
      <c r="E56" s="65"/>
      <c r="F56" s="57"/>
      <c r="G56" s="57"/>
      <c r="H56" s="14" t="s">
        <v>27</v>
      </c>
      <c r="I56" s="15"/>
      <c r="J56" s="47"/>
    </row>
    <row r="57" spans="1:10" ht="12.75" customHeight="1">
      <c r="A57" s="75">
        <f>A51+1</f>
        <v>9</v>
      </c>
      <c r="B57" s="85" t="s">
        <v>55</v>
      </c>
      <c r="C57" s="86"/>
      <c r="D57" s="87"/>
      <c r="E57" s="50">
        <v>600</v>
      </c>
      <c r="F57" s="78">
        <v>60016</v>
      </c>
      <c r="G57" s="22"/>
      <c r="H57" s="9" t="s">
        <v>21</v>
      </c>
      <c r="I57" s="10">
        <f>SUM(I58:I62)</f>
        <v>293770</v>
      </c>
      <c r="J57" s="11"/>
    </row>
    <row r="58" spans="1:10" ht="12.75" customHeight="1">
      <c r="A58" s="76"/>
      <c r="B58" s="88"/>
      <c r="C58" s="89"/>
      <c r="D58" s="90"/>
      <c r="E58" s="51"/>
      <c r="F58" s="79"/>
      <c r="G58" s="17" t="s">
        <v>20</v>
      </c>
      <c r="H58" s="12" t="s">
        <v>22</v>
      </c>
      <c r="I58" s="18">
        <v>244770</v>
      </c>
      <c r="J58" s="45" t="s">
        <v>23</v>
      </c>
    </row>
    <row r="59" spans="1:10" ht="12.75" customHeight="1">
      <c r="A59" s="76"/>
      <c r="B59" s="88"/>
      <c r="C59" s="89"/>
      <c r="D59" s="90"/>
      <c r="E59" s="51"/>
      <c r="F59" s="79"/>
      <c r="G59" s="17"/>
      <c r="H59" s="14" t="s">
        <v>24</v>
      </c>
      <c r="I59" s="15"/>
      <c r="J59" s="46"/>
    </row>
    <row r="60" spans="1:10" ht="12.75" customHeight="1">
      <c r="A60" s="76"/>
      <c r="B60" s="88"/>
      <c r="C60" s="89"/>
      <c r="D60" s="90"/>
      <c r="E60" s="51"/>
      <c r="F60" s="79"/>
      <c r="G60" s="17"/>
      <c r="H60" s="14" t="s">
        <v>25</v>
      </c>
      <c r="I60" s="15"/>
      <c r="J60" s="46"/>
    </row>
    <row r="61" spans="1:10" ht="12.75" customHeight="1">
      <c r="A61" s="76"/>
      <c r="B61" s="88"/>
      <c r="C61" s="89"/>
      <c r="D61" s="90"/>
      <c r="E61" s="51"/>
      <c r="F61" s="79"/>
      <c r="G61" s="17"/>
      <c r="H61" s="14" t="s">
        <v>26</v>
      </c>
      <c r="I61" s="15">
        <v>49000</v>
      </c>
      <c r="J61" s="46"/>
    </row>
    <row r="62" spans="1:10" ht="12.75" customHeight="1">
      <c r="A62" s="77"/>
      <c r="B62" s="67"/>
      <c r="C62" s="83"/>
      <c r="D62" s="84"/>
      <c r="E62" s="52"/>
      <c r="F62" s="80"/>
      <c r="G62" s="19"/>
      <c r="H62" s="20" t="s">
        <v>27</v>
      </c>
      <c r="I62" s="21"/>
      <c r="J62" s="47"/>
    </row>
    <row r="63" spans="1:12" ht="12.75" customHeight="1">
      <c r="A63" s="75">
        <f>A57+1</f>
        <v>10</v>
      </c>
      <c r="B63" s="85" t="s">
        <v>34</v>
      </c>
      <c r="C63" s="86"/>
      <c r="D63" s="87"/>
      <c r="E63" s="50">
        <v>600</v>
      </c>
      <c r="F63" s="78">
        <v>60016</v>
      </c>
      <c r="G63" s="22"/>
      <c r="H63" s="9" t="s">
        <v>21</v>
      </c>
      <c r="I63" s="10">
        <f>SUM(I64:I69)</f>
        <v>872000</v>
      </c>
      <c r="J63" s="11"/>
      <c r="L63" s="39"/>
    </row>
    <row r="64" spans="1:12" ht="12.75" customHeight="1">
      <c r="A64" s="76"/>
      <c r="B64" s="88"/>
      <c r="C64" s="89"/>
      <c r="D64" s="90"/>
      <c r="E64" s="51"/>
      <c r="F64" s="79"/>
      <c r="G64" s="17" t="s">
        <v>30</v>
      </c>
      <c r="H64" s="41" t="s">
        <v>22</v>
      </c>
      <c r="I64" s="18">
        <v>221000</v>
      </c>
      <c r="J64" s="45" t="s">
        <v>23</v>
      </c>
      <c r="K64" s="39"/>
      <c r="L64" s="39"/>
    </row>
    <row r="65" spans="1:12" ht="12.75" customHeight="1">
      <c r="A65" s="76"/>
      <c r="B65" s="88"/>
      <c r="C65" s="89"/>
      <c r="D65" s="90"/>
      <c r="E65" s="51"/>
      <c r="F65" s="79"/>
      <c r="G65" s="17" t="s">
        <v>20</v>
      </c>
      <c r="H65" s="42" t="s">
        <v>22</v>
      </c>
      <c r="I65" s="18">
        <v>250000</v>
      </c>
      <c r="J65" s="46"/>
      <c r="K65" s="39"/>
      <c r="L65" s="39"/>
    </row>
    <row r="66" spans="1:10" ht="12.75" customHeight="1">
      <c r="A66" s="76"/>
      <c r="B66" s="88"/>
      <c r="C66" s="89"/>
      <c r="D66" s="90"/>
      <c r="E66" s="51"/>
      <c r="F66" s="79"/>
      <c r="G66" s="17"/>
      <c r="H66" s="14" t="s">
        <v>24</v>
      </c>
      <c r="I66" s="15"/>
      <c r="J66" s="46"/>
    </row>
    <row r="67" spans="1:10" ht="12.75" customHeight="1">
      <c r="A67" s="76"/>
      <c r="B67" s="88"/>
      <c r="C67" s="89"/>
      <c r="D67" s="90"/>
      <c r="E67" s="51"/>
      <c r="F67" s="79"/>
      <c r="G67" s="17"/>
      <c r="H67" s="14" t="s">
        <v>25</v>
      </c>
      <c r="I67" s="15"/>
      <c r="J67" s="46"/>
    </row>
    <row r="68" spans="1:10" ht="12.75" customHeight="1">
      <c r="A68" s="76"/>
      <c r="B68" s="88"/>
      <c r="C68" s="89"/>
      <c r="D68" s="90"/>
      <c r="E68" s="51"/>
      <c r="F68" s="79"/>
      <c r="G68" s="17"/>
      <c r="H68" s="14" t="s">
        <v>26</v>
      </c>
      <c r="I68" s="15"/>
      <c r="J68" s="46"/>
    </row>
    <row r="69" spans="1:12" ht="12.75" customHeight="1">
      <c r="A69" s="76"/>
      <c r="B69" s="88"/>
      <c r="C69" s="89"/>
      <c r="D69" s="90"/>
      <c r="E69" s="51"/>
      <c r="F69" s="79"/>
      <c r="G69" s="19" t="s">
        <v>35</v>
      </c>
      <c r="H69" s="14" t="s">
        <v>27</v>
      </c>
      <c r="I69" s="23">
        <v>401000</v>
      </c>
      <c r="J69" s="47"/>
      <c r="K69" s="39"/>
      <c r="L69" s="39"/>
    </row>
    <row r="70" spans="1:12" ht="12.75" customHeight="1">
      <c r="A70" s="75">
        <f>A63+1</f>
        <v>11</v>
      </c>
      <c r="B70" s="85" t="s">
        <v>56</v>
      </c>
      <c r="C70" s="86"/>
      <c r="D70" s="87"/>
      <c r="E70" s="50">
        <v>600</v>
      </c>
      <c r="F70" s="78">
        <v>60016</v>
      </c>
      <c r="G70" s="22"/>
      <c r="H70" s="9" t="s">
        <v>21</v>
      </c>
      <c r="I70" s="10">
        <f>SUM(I71:I75)</f>
        <v>150000</v>
      </c>
      <c r="J70" s="11"/>
      <c r="K70" s="39"/>
      <c r="L70" s="39"/>
    </row>
    <row r="71" spans="1:12" ht="12.75" customHeight="1">
      <c r="A71" s="76"/>
      <c r="B71" s="88"/>
      <c r="C71" s="89"/>
      <c r="D71" s="90"/>
      <c r="E71" s="51"/>
      <c r="F71" s="79"/>
      <c r="G71" s="17" t="s">
        <v>20</v>
      </c>
      <c r="H71" s="12" t="s">
        <v>22</v>
      </c>
      <c r="I71" s="18">
        <v>150000</v>
      </c>
      <c r="J71" s="45" t="s">
        <v>23</v>
      </c>
      <c r="K71" s="39"/>
      <c r="L71" s="39"/>
    </row>
    <row r="72" spans="1:12" ht="12.75" customHeight="1">
      <c r="A72" s="76"/>
      <c r="B72" s="88"/>
      <c r="C72" s="89"/>
      <c r="D72" s="90"/>
      <c r="E72" s="51"/>
      <c r="F72" s="79"/>
      <c r="G72" s="17"/>
      <c r="H72" s="14" t="s">
        <v>24</v>
      </c>
      <c r="I72" s="15"/>
      <c r="J72" s="46"/>
      <c r="K72" s="39"/>
      <c r="L72" s="39"/>
    </row>
    <row r="73" spans="1:12" ht="12.75" customHeight="1">
      <c r="A73" s="76"/>
      <c r="B73" s="88"/>
      <c r="C73" s="89"/>
      <c r="D73" s="90"/>
      <c r="E73" s="51"/>
      <c r="F73" s="79"/>
      <c r="G73" s="17"/>
      <c r="H73" s="14" t="s">
        <v>25</v>
      </c>
      <c r="I73" s="15"/>
      <c r="J73" s="46"/>
      <c r="K73" s="39"/>
      <c r="L73" s="39"/>
    </row>
    <row r="74" spans="1:12" ht="12.75" customHeight="1">
      <c r="A74" s="76"/>
      <c r="B74" s="88"/>
      <c r="C74" s="89"/>
      <c r="D74" s="90"/>
      <c r="E74" s="51"/>
      <c r="F74" s="79"/>
      <c r="G74" s="17"/>
      <c r="H74" s="14" t="s">
        <v>26</v>
      </c>
      <c r="I74" s="15"/>
      <c r="J74" s="46"/>
      <c r="K74" s="39"/>
      <c r="L74" s="39"/>
    </row>
    <row r="75" spans="1:12" ht="12.75" customHeight="1" hidden="1">
      <c r="A75" s="77"/>
      <c r="B75" s="67"/>
      <c r="C75" s="83"/>
      <c r="D75" s="84"/>
      <c r="E75" s="52"/>
      <c r="F75" s="80"/>
      <c r="G75" s="19"/>
      <c r="H75" s="20" t="s">
        <v>27</v>
      </c>
      <c r="I75" s="21"/>
      <c r="J75" s="47"/>
      <c r="K75" s="39"/>
      <c r="L75" s="39"/>
    </row>
    <row r="76" spans="1:12" ht="12.75" customHeight="1">
      <c r="A76" s="48">
        <f>A70+1</f>
        <v>12</v>
      </c>
      <c r="B76" s="49" t="s">
        <v>51</v>
      </c>
      <c r="C76" s="49"/>
      <c r="D76" s="49"/>
      <c r="E76" s="50" t="s">
        <v>53</v>
      </c>
      <c r="F76" s="53" t="s">
        <v>54</v>
      </c>
      <c r="G76" s="53" t="s">
        <v>43</v>
      </c>
      <c r="H76" s="9" t="s">
        <v>21</v>
      </c>
      <c r="I76" s="10">
        <f>SUM(I77:I81)</f>
        <v>9200</v>
      </c>
      <c r="J76" s="11"/>
      <c r="K76" s="39"/>
      <c r="L76" s="39"/>
    </row>
    <row r="77" spans="1:12" ht="12.75" customHeight="1">
      <c r="A77" s="48"/>
      <c r="B77" s="49"/>
      <c r="C77" s="49"/>
      <c r="D77" s="49"/>
      <c r="E77" s="51"/>
      <c r="F77" s="53"/>
      <c r="G77" s="53"/>
      <c r="H77" s="12" t="s">
        <v>22</v>
      </c>
      <c r="I77" s="18">
        <v>6200</v>
      </c>
      <c r="J77" s="45" t="s">
        <v>23</v>
      </c>
      <c r="K77" s="39"/>
      <c r="L77" s="39"/>
    </row>
    <row r="78" spans="1:12" ht="12.75" customHeight="1">
      <c r="A78" s="48"/>
      <c r="B78" s="49"/>
      <c r="C78" s="49"/>
      <c r="D78" s="49"/>
      <c r="E78" s="51"/>
      <c r="F78" s="53"/>
      <c r="G78" s="53"/>
      <c r="H78" s="14" t="s">
        <v>24</v>
      </c>
      <c r="I78" s="15"/>
      <c r="J78" s="46"/>
      <c r="K78" s="39"/>
      <c r="L78" s="39"/>
    </row>
    <row r="79" spans="1:12" ht="12.75" customHeight="1">
      <c r="A79" s="48"/>
      <c r="B79" s="49"/>
      <c r="C79" s="49"/>
      <c r="D79" s="49"/>
      <c r="E79" s="51"/>
      <c r="F79" s="53"/>
      <c r="G79" s="53"/>
      <c r="H79" s="14" t="s">
        <v>25</v>
      </c>
      <c r="I79" s="15"/>
      <c r="J79" s="46"/>
      <c r="K79" s="39"/>
      <c r="L79" s="39"/>
    </row>
    <row r="80" spans="1:12" ht="12.75" customHeight="1">
      <c r="A80" s="48"/>
      <c r="B80" s="49"/>
      <c r="C80" s="49"/>
      <c r="D80" s="49"/>
      <c r="E80" s="51"/>
      <c r="F80" s="53"/>
      <c r="G80" s="53"/>
      <c r="H80" s="14" t="s">
        <v>26</v>
      </c>
      <c r="I80" s="15">
        <v>3000</v>
      </c>
      <c r="J80" s="46"/>
      <c r="K80" s="39"/>
      <c r="L80" s="39"/>
    </row>
    <row r="81" spans="1:12" ht="12.75" customHeight="1">
      <c r="A81" s="48"/>
      <c r="B81" s="49"/>
      <c r="C81" s="49"/>
      <c r="D81" s="49"/>
      <c r="E81" s="51"/>
      <c r="F81" s="53"/>
      <c r="G81" s="53"/>
      <c r="H81" s="14" t="s">
        <v>27</v>
      </c>
      <c r="I81" s="15"/>
      <c r="J81" s="47"/>
      <c r="K81" s="39"/>
      <c r="L81" s="39"/>
    </row>
    <row r="82" spans="1:12" ht="12.75" customHeight="1">
      <c r="A82" s="48">
        <f>A76+1</f>
        <v>13</v>
      </c>
      <c r="B82" s="49" t="s">
        <v>52</v>
      </c>
      <c r="C82" s="49"/>
      <c r="D82" s="49"/>
      <c r="E82" s="50" t="s">
        <v>53</v>
      </c>
      <c r="F82" s="53" t="s">
        <v>54</v>
      </c>
      <c r="G82" s="53" t="s">
        <v>43</v>
      </c>
      <c r="H82" s="9" t="s">
        <v>21</v>
      </c>
      <c r="I82" s="10">
        <f>SUM(I83:I87)</f>
        <v>9200</v>
      </c>
      <c r="J82" s="11"/>
      <c r="K82" s="39"/>
      <c r="L82" s="39"/>
    </row>
    <row r="83" spans="1:12" ht="12.75" customHeight="1">
      <c r="A83" s="48"/>
      <c r="B83" s="49"/>
      <c r="C83" s="49"/>
      <c r="D83" s="49"/>
      <c r="E83" s="51"/>
      <c r="F83" s="53"/>
      <c r="G83" s="53"/>
      <c r="H83" s="12" t="s">
        <v>22</v>
      </c>
      <c r="I83" s="18">
        <v>5200</v>
      </c>
      <c r="J83" s="45" t="s">
        <v>23</v>
      </c>
      <c r="K83" s="39"/>
      <c r="L83" s="39"/>
    </row>
    <row r="84" spans="1:12" ht="12.75" customHeight="1">
      <c r="A84" s="48"/>
      <c r="B84" s="49"/>
      <c r="C84" s="49"/>
      <c r="D84" s="49"/>
      <c r="E84" s="51"/>
      <c r="F84" s="53"/>
      <c r="G84" s="53"/>
      <c r="H84" s="14" t="s">
        <v>24</v>
      </c>
      <c r="I84" s="15"/>
      <c r="J84" s="46"/>
      <c r="K84" s="39"/>
      <c r="L84" s="39"/>
    </row>
    <row r="85" spans="1:12" ht="12.75" customHeight="1">
      <c r="A85" s="48"/>
      <c r="B85" s="49"/>
      <c r="C85" s="49"/>
      <c r="D85" s="49"/>
      <c r="E85" s="51"/>
      <c r="F85" s="53"/>
      <c r="G85" s="53"/>
      <c r="H85" s="14" t="s">
        <v>25</v>
      </c>
      <c r="I85" s="15"/>
      <c r="J85" s="46"/>
      <c r="K85" s="39"/>
      <c r="L85" s="39"/>
    </row>
    <row r="86" spans="1:12" ht="12.75" customHeight="1">
      <c r="A86" s="48"/>
      <c r="B86" s="49"/>
      <c r="C86" s="49"/>
      <c r="D86" s="49"/>
      <c r="E86" s="51"/>
      <c r="F86" s="53"/>
      <c r="G86" s="53"/>
      <c r="H86" s="14" t="s">
        <v>26</v>
      </c>
      <c r="I86" s="15">
        <v>4000</v>
      </c>
      <c r="J86" s="46"/>
      <c r="K86" s="39"/>
      <c r="L86" s="39"/>
    </row>
    <row r="87" spans="1:12" ht="12.75" customHeight="1">
      <c r="A87" s="48"/>
      <c r="B87" s="49"/>
      <c r="C87" s="49"/>
      <c r="D87" s="49"/>
      <c r="E87" s="51"/>
      <c r="F87" s="53"/>
      <c r="G87" s="53"/>
      <c r="H87" s="14" t="s">
        <v>27</v>
      </c>
      <c r="I87" s="15"/>
      <c r="J87" s="47"/>
      <c r="K87" s="39"/>
      <c r="L87" s="39"/>
    </row>
    <row r="88" spans="1:10" ht="12.75" customHeight="1">
      <c r="A88" s="48">
        <f>A82+1</f>
        <v>14</v>
      </c>
      <c r="B88" s="49" t="s">
        <v>47</v>
      </c>
      <c r="C88" s="49"/>
      <c r="D88" s="49"/>
      <c r="E88" s="50">
        <v>801</v>
      </c>
      <c r="F88" s="53">
        <v>80101</v>
      </c>
      <c r="G88" s="53">
        <v>6050</v>
      </c>
      <c r="H88" s="9" t="s">
        <v>21</v>
      </c>
      <c r="I88" s="10">
        <f>SUM(I89:I93)</f>
        <v>60000</v>
      </c>
      <c r="J88" s="11"/>
    </row>
    <row r="89" spans="1:12" ht="12.75" customHeight="1">
      <c r="A89" s="48"/>
      <c r="B89" s="49"/>
      <c r="C89" s="49"/>
      <c r="D89" s="49"/>
      <c r="E89" s="51"/>
      <c r="F89" s="53"/>
      <c r="G89" s="53"/>
      <c r="H89" s="12" t="s">
        <v>22</v>
      </c>
      <c r="I89" s="18">
        <v>60000</v>
      </c>
      <c r="J89" s="45" t="s">
        <v>23</v>
      </c>
      <c r="K89" s="39"/>
      <c r="L89" s="39"/>
    </row>
    <row r="90" spans="1:10" ht="12.75" customHeight="1">
      <c r="A90" s="48"/>
      <c r="B90" s="49"/>
      <c r="C90" s="49"/>
      <c r="D90" s="49"/>
      <c r="E90" s="51"/>
      <c r="F90" s="53"/>
      <c r="G90" s="53"/>
      <c r="H90" s="14" t="s">
        <v>24</v>
      </c>
      <c r="I90" s="15"/>
      <c r="J90" s="46"/>
    </row>
    <row r="91" spans="1:10" ht="12.75" customHeight="1">
      <c r="A91" s="48"/>
      <c r="B91" s="49"/>
      <c r="C91" s="49"/>
      <c r="D91" s="49"/>
      <c r="E91" s="51"/>
      <c r="F91" s="53"/>
      <c r="G91" s="53"/>
      <c r="H91" s="14" t="s">
        <v>25</v>
      </c>
      <c r="I91" s="15"/>
      <c r="J91" s="46"/>
    </row>
    <row r="92" spans="1:10" ht="12.75" customHeight="1">
      <c r="A92" s="48"/>
      <c r="B92" s="49"/>
      <c r="C92" s="49"/>
      <c r="D92" s="49"/>
      <c r="E92" s="51"/>
      <c r="F92" s="53"/>
      <c r="G92" s="53"/>
      <c r="H92" s="14" t="s">
        <v>26</v>
      </c>
      <c r="I92" s="15"/>
      <c r="J92" s="46"/>
    </row>
    <row r="93" spans="1:10" ht="12.75" customHeight="1">
      <c r="A93" s="48"/>
      <c r="B93" s="49"/>
      <c r="C93" s="49"/>
      <c r="D93" s="49"/>
      <c r="E93" s="51"/>
      <c r="F93" s="53"/>
      <c r="G93" s="53"/>
      <c r="H93" s="14" t="s">
        <v>27</v>
      </c>
      <c r="I93" s="15"/>
      <c r="J93" s="47"/>
    </row>
    <row r="94" spans="1:10" ht="12.75" customHeight="1">
      <c r="A94" s="48">
        <f>A88+1</f>
        <v>15</v>
      </c>
      <c r="B94" s="49" t="s">
        <v>36</v>
      </c>
      <c r="C94" s="49"/>
      <c r="D94" s="49"/>
      <c r="E94" s="50">
        <v>801</v>
      </c>
      <c r="F94" s="53" t="s">
        <v>57</v>
      </c>
      <c r="G94" s="53">
        <v>6050</v>
      </c>
      <c r="H94" s="9" t="s">
        <v>21</v>
      </c>
      <c r="I94" s="10">
        <f>SUM(I95:I100)</f>
        <v>46500</v>
      </c>
      <c r="J94" s="11"/>
    </row>
    <row r="95" spans="1:10" ht="12.75" customHeight="1">
      <c r="A95" s="48"/>
      <c r="B95" s="49"/>
      <c r="C95" s="49"/>
      <c r="D95" s="49"/>
      <c r="E95" s="51"/>
      <c r="F95" s="53"/>
      <c r="G95" s="53"/>
      <c r="H95" s="12" t="s">
        <v>22</v>
      </c>
      <c r="I95" s="18">
        <v>46500</v>
      </c>
      <c r="J95" s="54" t="s">
        <v>23</v>
      </c>
    </row>
    <row r="96" spans="1:10" ht="12.75" customHeight="1">
      <c r="A96" s="48"/>
      <c r="B96" s="49"/>
      <c r="C96" s="49"/>
      <c r="D96" s="49"/>
      <c r="E96" s="51"/>
      <c r="F96" s="53"/>
      <c r="G96" s="53"/>
      <c r="H96" s="14" t="s">
        <v>24</v>
      </c>
      <c r="I96" s="15"/>
      <c r="J96" s="55"/>
    </row>
    <row r="97" spans="1:10" ht="12.75" customHeight="1">
      <c r="A97" s="48"/>
      <c r="B97" s="49"/>
      <c r="C97" s="49"/>
      <c r="D97" s="49"/>
      <c r="E97" s="51"/>
      <c r="F97" s="53"/>
      <c r="G97" s="53"/>
      <c r="H97" s="14" t="s">
        <v>25</v>
      </c>
      <c r="I97" s="15"/>
      <c r="J97" s="55"/>
    </row>
    <row r="98" spans="1:10" ht="12.75" customHeight="1">
      <c r="A98" s="48"/>
      <c r="B98" s="49"/>
      <c r="C98" s="49"/>
      <c r="D98" s="49"/>
      <c r="E98" s="51"/>
      <c r="F98" s="53"/>
      <c r="G98" s="53"/>
      <c r="H98" s="14" t="s">
        <v>26</v>
      </c>
      <c r="I98" s="15"/>
      <c r="J98" s="55"/>
    </row>
    <row r="99" spans="1:10" ht="12.75" customHeight="1">
      <c r="A99" s="48"/>
      <c r="B99" s="49"/>
      <c r="C99" s="49"/>
      <c r="D99" s="49"/>
      <c r="E99" s="51"/>
      <c r="F99" s="53"/>
      <c r="G99" s="53"/>
      <c r="H99" s="14" t="s">
        <v>27</v>
      </c>
      <c r="I99" s="15"/>
      <c r="J99" s="55"/>
    </row>
    <row r="100" spans="1:10" ht="12.75" customHeight="1">
      <c r="A100" s="48"/>
      <c r="B100" s="49"/>
      <c r="C100" s="49"/>
      <c r="D100" s="49"/>
      <c r="E100" s="52"/>
      <c r="F100" s="53"/>
      <c r="G100" s="53"/>
      <c r="H100" s="20"/>
      <c r="I100" s="21"/>
      <c r="J100" s="56"/>
    </row>
    <row r="101" spans="1:10" ht="12.75">
      <c r="A101" s="48">
        <f>A94+1</f>
        <v>16</v>
      </c>
      <c r="B101" s="49" t="s">
        <v>37</v>
      </c>
      <c r="C101" s="49"/>
      <c r="D101" s="49"/>
      <c r="E101" s="50">
        <v>801</v>
      </c>
      <c r="F101" s="53" t="s">
        <v>38</v>
      </c>
      <c r="G101" s="53">
        <v>6050</v>
      </c>
      <c r="H101" s="9" t="s">
        <v>21</v>
      </c>
      <c r="I101" s="10">
        <f>SUM(I102:I107)</f>
        <v>110000</v>
      </c>
      <c r="J101" s="11"/>
    </row>
    <row r="102" spans="1:12" ht="12.75">
      <c r="A102" s="48"/>
      <c r="B102" s="49"/>
      <c r="C102" s="49"/>
      <c r="D102" s="49"/>
      <c r="E102" s="51"/>
      <c r="F102" s="53"/>
      <c r="G102" s="53"/>
      <c r="H102" s="12" t="s">
        <v>22</v>
      </c>
      <c r="I102" s="18">
        <v>110000</v>
      </c>
      <c r="J102" s="54" t="s">
        <v>23</v>
      </c>
      <c r="K102" s="39"/>
      <c r="L102" s="39"/>
    </row>
    <row r="103" spans="1:10" ht="12.75">
      <c r="A103" s="48"/>
      <c r="B103" s="49"/>
      <c r="C103" s="49"/>
      <c r="D103" s="49"/>
      <c r="E103" s="51"/>
      <c r="F103" s="53"/>
      <c r="G103" s="53"/>
      <c r="H103" s="14" t="s">
        <v>24</v>
      </c>
      <c r="I103" s="15"/>
      <c r="J103" s="55"/>
    </row>
    <row r="104" spans="1:10" ht="12.75">
      <c r="A104" s="48"/>
      <c r="B104" s="49"/>
      <c r="C104" s="49"/>
      <c r="D104" s="49"/>
      <c r="E104" s="51"/>
      <c r="F104" s="53"/>
      <c r="G104" s="53"/>
      <c r="H104" s="14" t="s">
        <v>25</v>
      </c>
      <c r="I104" s="15"/>
      <c r="J104" s="55"/>
    </row>
    <row r="105" spans="1:10" ht="12.75">
      <c r="A105" s="48"/>
      <c r="B105" s="49"/>
      <c r="C105" s="49"/>
      <c r="D105" s="49"/>
      <c r="E105" s="51"/>
      <c r="F105" s="53"/>
      <c r="G105" s="53"/>
      <c r="H105" s="14" t="s">
        <v>26</v>
      </c>
      <c r="I105" s="15"/>
      <c r="J105" s="55"/>
    </row>
    <row r="106" spans="1:10" ht="12.75">
      <c r="A106" s="48"/>
      <c r="B106" s="49"/>
      <c r="C106" s="49"/>
      <c r="D106" s="49"/>
      <c r="E106" s="51"/>
      <c r="F106" s="53"/>
      <c r="G106" s="53"/>
      <c r="H106" s="14" t="s">
        <v>27</v>
      </c>
      <c r="I106" s="15"/>
      <c r="J106" s="55"/>
    </row>
    <row r="107" spans="1:10" ht="12.75">
      <c r="A107" s="48"/>
      <c r="B107" s="49"/>
      <c r="C107" s="49"/>
      <c r="D107" s="49"/>
      <c r="E107" s="52"/>
      <c r="F107" s="53"/>
      <c r="G107" s="53"/>
      <c r="H107" s="20"/>
      <c r="I107" s="21"/>
      <c r="J107" s="56"/>
    </row>
    <row r="108" spans="1:10" ht="12.75">
      <c r="A108" s="48">
        <f>A101+1</f>
        <v>17</v>
      </c>
      <c r="B108" s="49" t="s">
        <v>39</v>
      </c>
      <c r="C108" s="49"/>
      <c r="D108" s="49"/>
      <c r="E108" s="50">
        <v>900</v>
      </c>
      <c r="F108" s="53">
        <v>90001</v>
      </c>
      <c r="G108" s="53" t="s">
        <v>20</v>
      </c>
      <c r="H108" s="24" t="s">
        <v>21</v>
      </c>
      <c r="I108" s="10">
        <f>SUM(I109:I113)</f>
        <v>74000</v>
      </c>
      <c r="J108" s="11"/>
    </row>
    <row r="109" spans="1:12" ht="12.75">
      <c r="A109" s="48"/>
      <c r="B109" s="49"/>
      <c r="C109" s="49"/>
      <c r="D109" s="49"/>
      <c r="E109" s="51"/>
      <c r="F109" s="53"/>
      <c r="G109" s="53"/>
      <c r="H109" s="12" t="s">
        <v>22</v>
      </c>
      <c r="I109" s="18">
        <v>74000</v>
      </c>
      <c r="J109" s="45" t="s">
        <v>23</v>
      </c>
      <c r="K109" s="39"/>
      <c r="L109" s="39"/>
    </row>
    <row r="110" spans="1:10" ht="12.75">
      <c r="A110" s="48"/>
      <c r="B110" s="49"/>
      <c r="C110" s="49"/>
      <c r="D110" s="49"/>
      <c r="E110" s="51"/>
      <c r="F110" s="53"/>
      <c r="G110" s="53"/>
      <c r="H110" s="14" t="s">
        <v>24</v>
      </c>
      <c r="I110" s="15"/>
      <c r="J110" s="46"/>
    </row>
    <row r="111" spans="1:10" ht="12.75">
      <c r="A111" s="48"/>
      <c r="B111" s="49"/>
      <c r="C111" s="49"/>
      <c r="D111" s="49"/>
      <c r="E111" s="51"/>
      <c r="F111" s="53"/>
      <c r="G111" s="53"/>
      <c r="H111" s="14" t="s">
        <v>25</v>
      </c>
      <c r="I111" s="15"/>
      <c r="J111" s="46"/>
    </row>
    <row r="112" spans="1:10" ht="12.75" hidden="1">
      <c r="A112" s="48"/>
      <c r="B112" s="49"/>
      <c r="C112" s="49"/>
      <c r="D112" s="49"/>
      <c r="E112" s="51"/>
      <c r="F112" s="53"/>
      <c r="G112" s="53"/>
      <c r="H112" s="14" t="s">
        <v>26</v>
      </c>
      <c r="I112" s="15"/>
      <c r="J112" s="46"/>
    </row>
    <row r="113" spans="1:10" ht="13.5" customHeight="1" hidden="1" thickBot="1">
      <c r="A113" s="48"/>
      <c r="B113" s="49"/>
      <c r="C113" s="49"/>
      <c r="D113" s="49"/>
      <c r="E113" s="51"/>
      <c r="F113" s="53"/>
      <c r="G113" s="53"/>
      <c r="H113" s="14" t="s">
        <v>27</v>
      </c>
      <c r="I113" s="15"/>
      <c r="J113" s="47"/>
    </row>
    <row r="114" spans="1:10" ht="13.5" customHeight="1">
      <c r="A114" s="48">
        <f>A108+1</f>
        <v>18</v>
      </c>
      <c r="B114" s="49" t="s">
        <v>42</v>
      </c>
      <c r="C114" s="49"/>
      <c r="D114" s="49"/>
      <c r="E114" s="50">
        <v>900</v>
      </c>
      <c r="F114" s="53">
        <v>90001</v>
      </c>
      <c r="G114" s="53" t="s">
        <v>43</v>
      </c>
      <c r="H114" s="24" t="s">
        <v>21</v>
      </c>
      <c r="I114" s="10">
        <f>SUM(I115:I119)</f>
        <v>5000</v>
      </c>
      <c r="J114" s="11"/>
    </row>
    <row r="115" spans="1:12" ht="13.5" customHeight="1">
      <c r="A115" s="48"/>
      <c r="B115" s="49"/>
      <c r="C115" s="49"/>
      <c r="D115" s="49"/>
      <c r="E115" s="51"/>
      <c r="F115" s="53"/>
      <c r="G115" s="53"/>
      <c r="H115" s="12" t="s">
        <v>22</v>
      </c>
      <c r="I115" s="18">
        <v>5000</v>
      </c>
      <c r="J115" s="45" t="s">
        <v>23</v>
      </c>
      <c r="K115" s="39"/>
      <c r="L115" s="39"/>
    </row>
    <row r="116" spans="1:10" ht="13.5" customHeight="1">
      <c r="A116" s="48"/>
      <c r="B116" s="49"/>
      <c r="C116" s="49"/>
      <c r="D116" s="49"/>
      <c r="E116" s="51"/>
      <c r="F116" s="53"/>
      <c r="G116" s="53"/>
      <c r="H116" s="14" t="s">
        <v>24</v>
      </c>
      <c r="I116" s="15"/>
      <c r="J116" s="46"/>
    </row>
    <row r="117" spans="1:10" ht="13.5" customHeight="1">
      <c r="A117" s="48"/>
      <c r="B117" s="49"/>
      <c r="C117" s="49"/>
      <c r="D117" s="49"/>
      <c r="E117" s="51"/>
      <c r="F117" s="53"/>
      <c r="G117" s="53"/>
      <c r="H117" s="14" t="s">
        <v>25</v>
      </c>
      <c r="I117" s="15"/>
      <c r="J117" s="46"/>
    </row>
    <row r="118" spans="1:10" ht="13.5" customHeight="1">
      <c r="A118" s="48"/>
      <c r="B118" s="49"/>
      <c r="C118" s="49"/>
      <c r="D118" s="49"/>
      <c r="E118" s="51"/>
      <c r="F118" s="53"/>
      <c r="G118" s="53"/>
      <c r="H118" s="14" t="s">
        <v>26</v>
      </c>
      <c r="I118" s="15"/>
      <c r="J118" s="46"/>
    </row>
    <row r="119" spans="1:10" ht="13.5" customHeight="1">
      <c r="A119" s="48"/>
      <c r="B119" s="49"/>
      <c r="C119" s="49"/>
      <c r="D119" s="49"/>
      <c r="E119" s="51"/>
      <c r="F119" s="53"/>
      <c r="G119" s="53"/>
      <c r="H119" s="14" t="s">
        <v>27</v>
      </c>
      <c r="I119" s="15"/>
      <c r="J119" s="47"/>
    </row>
    <row r="120" spans="1:10" ht="12.75">
      <c r="A120" s="48">
        <f>A114+1</f>
        <v>19</v>
      </c>
      <c r="B120" s="49" t="s">
        <v>40</v>
      </c>
      <c r="C120" s="49"/>
      <c r="D120" s="49"/>
      <c r="E120" s="91">
        <v>900</v>
      </c>
      <c r="F120" s="57">
        <v>90015</v>
      </c>
      <c r="G120" s="57">
        <v>6050</v>
      </c>
      <c r="H120" s="24" t="s">
        <v>21</v>
      </c>
      <c r="I120" s="10">
        <f>SUM(I121:I126)</f>
        <v>53000</v>
      </c>
      <c r="J120" s="11"/>
    </row>
    <row r="121" spans="1:12" ht="12.75">
      <c r="A121" s="48"/>
      <c r="B121" s="49"/>
      <c r="C121" s="49"/>
      <c r="D121" s="49"/>
      <c r="E121" s="82"/>
      <c r="F121" s="57"/>
      <c r="G121" s="57"/>
      <c r="H121" s="12" t="s">
        <v>22</v>
      </c>
      <c r="I121" s="18">
        <f>44000+9000</f>
        <v>53000</v>
      </c>
      <c r="J121" s="45" t="s">
        <v>23</v>
      </c>
      <c r="K121" s="39"/>
      <c r="L121" s="39"/>
    </row>
    <row r="122" spans="1:10" ht="12.75">
      <c r="A122" s="48"/>
      <c r="B122" s="49"/>
      <c r="C122" s="49"/>
      <c r="D122" s="49"/>
      <c r="E122" s="82"/>
      <c r="F122" s="57"/>
      <c r="G122" s="57"/>
      <c r="H122" s="14" t="s">
        <v>24</v>
      </c>
      <c r="I122" s="15"/>
      <c r="J122" s="46"/>
    </row>
    <row r="123" spans="1:10" ht="12.75">
      <c r="A123" s="48"/>
      <c r="B123" s="49"/>
      <c r="C123" s="49"/>
      <c r="D123" s="49"/>
      <c r="E123" s="82"/>
      <c r="F123" s="57"/>
      <c r="G123" s="57"/>
      <c r="H123" s="14" t="s">
        <v>25</v>
      </c>
      <c r="I123" s="15"/>
      <c r="J123" s="46"/>
    </row>
    <row r="124" spans="1:10" ht="12.75">
      <c r="A124" s="48"/>
      <c r="B124" s="49"/>
      <c r="C124" s="49"/>
      <c r="D124" s="49"/>
      <c r="E124" s="82"/>
      <c r="F124" s="57"/>
      <c r="G124" s="57"/>
      <c r="H124" s="14" t="s">
        <v>26</v>
      </c>
      <c r="I124" s="15"/>
      <c r="J124" s="46"/>
    </row>
    <row r="125" spans="1:10" ht="12" customHeight="1" thickBot="1">
      <c r="A125" s="48"/>
      <c r="B125" s="49"/>
      <c r="C125" s="49"/>
      <c r="D125" s="49"/>
      <c r="E125" s="82"/>
      <c r="F125" s="57"/>
      <c r="G125" s="57"/>
      <c r="H125" s="14" t="s">
        <v>27</v>
      </c>
      <c r="I125" s="15"/>
      <c r="J125" s="47"/>
    </row>
    <row r="126" spans="1:10" ht="12.75" hidden="1">
      <c r="A126" s="75"/>
      <c r="B126" s="91"/>
      <c r="C126" s="91"/>
      <c r="D126" s="91"/>
      <c r="E126" s="82"/>
      <c r="F126" s="43"/>
      <c r="G126" s="43"/>
      <c r="H126" s="25"/>
      <c r="I126" s="23"/>
      <c r="J126" s="26"/>
    </row>
    <row r="127" spans="1:10" ht="12.75" hidden="1">
      <c r="A127" s="48">
        <f>A120+1</f>
        <v>20</v>
      </c>
      <c r="B127" s="49" t="s">
        <v>49</v>
      </c>
      <c r="C127" s="49"/>
      <c r="D127" s="49"/>
      <c r="E127" s="50">
        <v>900</v>
      </c>
      <c r="F127" s="53" t="s">
        <v>48</v>
      </c>
      <c r="G127" s="53" t="s">
        <v>20</v>
      </c>
      <c r="H127" s="24" t="s">
        <v>21</v>
      </c>
      <c r="I127" s="10">
        <f>SUM(I128:I132)</f>
        <v>0</v>
      </c>
      <c r="J127" s="11"/>
    </row>
    <row r="128" spans="1:12" ht="12.75" hidden="1">
      <c r="A128" s="48"/>
      <c r="B128" s="49"/>
      <c r="C128" s="49"/>
      <c r="D128" s="49"/>
      <c r="E128" s="51"/>
      <c r="F128" s="53"/>
      <c r="G128" s="53"/>
      <c r="H128" s="12" t="s">
        <v>22</v>
      </c>
      <c r="I128" s="18"/>
      <c r="J128" s="45" t="s">
        <v>23</v>
      </c>
      <c r="K128" s="39"/>
      <c r="L128" s="39"/>
    </row>
    <row r="129" spans="1:10" ht="12.75" hidden="1">
      <c r="A129" s="48"/>
      <c r="B129" s="49"/>
      <c r="C129" s="49"/>
      <c r="D129" s="49"/>
      <c r="E129" s="51"/>
      <c r="F129" s="53"/>
      <c r="G129" s="53"/>
      <c r="H129" s="14" t="s">
        <v>24</v>
      </c>
      <c r="I129" s="15"/>
      <c r="J129" s="46"/>
    </row>
    <row r="130" spans="1:10" ht="12.75" hidden="1">
      <c r="A130" s="48"/>
      <c r="B130" s="49"/>
      <c r="C130" s="49"/>
      <c r="D130" s="49"/>
      <c r="E130" s="51"/>
      <c r="F130" s="53"/>
      <c r="G130" s="53"/>
      <c r="H130" s="14" t="s">
        <v>25</v>
      </c>
      <c r="I130" s="15"/>
      <c r="J130" s="46"/>
    </row>
    <row r="131" spans="1:10" ht="12.75" hidden="1">
      <c r="A131" s="48"/>
      <c r="B131" s="49"/>
      <c r="C131" s="49"/>
      <c r="D131" s="49"/>
      <c r="E131" s="51"/>
      <c r="F131" s="53"/>
      <c r="G131" s="53"/>
      <c r="H131" s="14" t="s">
        <v>26</v>
      </c>
      <c r="I131" s="15"/>
      <c r="J131" s="46"/>
    </row>
    <row r="132" spans="1:10" ht="13.5" hidden="1" thickBot="1">
      <c r="A132" s="48"/>
      <c r="B132" s="49"/>
      <c r="C132" s="49"/>
      <c r="D132" s="49"/>
      <c r="E132" s="51"/>
      <c r="F132" s="53"/>
      <c r="G132" s="53"/>
      <c r="H132" s="14" t="s">
        <v>27</v>
      </c>
      <c r="I132" s="15"/>
      <c r="J132" s="47"/>
    </row>
    <row r="133" spans="1:10" ht="13.5" thickTop="1">
      <c r="A133" s="93" t="s">
        <v>41</v>
      </c>
      <c r="B133" s="94"/>
      <c r="C133" s="94"/>
      <c r="D133" s="94"/>
      <c r="E133" s="94"/>
      <c r="F133" s="94"/>
      <c r="G133" s="95"/>
      <c r="H133" s="27" t="s">
        <v>21</v>
      </c>
      <c r="I133" s="28">
        <f>SUM(I134:I138)</f>
        <v>4543868</v>
      </c>
      <c r="J133" s="44"/>
    </row>
    <row r="134" spans="1:10" ht="12.75">
      <c r="A134" s="96"/>
      <c r="B134" s="97"/>
      <c r="C134" s="97"/>
      <c r="D134" s="97"/>
      <c r="E134" s="97"/>
      <c r="F134" s="97"/>
      <c r="G134" s="98"/>
      <c r="H134" s="12" t="s">
        <v>22</v>
      </c>
      <c r="I134" s="18">
        <f>SUMIF($H$7:$H$132,$H134,I$7:I$132)</f>
        <v>3248046</v>
      </c>
      <c r="J134" s="58"/>
    </row>
    <row r="135" spans="1:10" ht="12.75">
      <c r="A135" s="96"/>
      <c r="B135" s="97"/>
      <c r="C135" s="97"/>
      <c r="D135" s="97"/>
      <c r="E135" s="97"/>
      <c r="F135" s="97"/>
      <c r="G135" s="98"/>
      <c r="H135" s="14" t="s">
        <v>24</v>
      </c>
      <c r="I135" s="18">
        <f>SUMIF($H$7:$H$132,$H135,I$7:I$132)</f>
        <v>0</v>
      </c>
      <c r="J135" s="58"/>
    </row>
    <row r="136" spans="1:10" ht="12.75">
      <c r="A136" s="96"/>
      <c r="B136" s="97"/>
      <c r="C136" s="97"/>
      <c r="D136" s="97"/>
      <c r="E136" s="97"/>
      <c r="F136" s="97"/>
      <c r="G136" s="98"/>
      <c r="H136" s="14" t="s">
        <v>25</v>
      </c>
      <c r="I136" s="18">
        <f>SUMIF($H$7:$H$132,$H136,I$7:I$132)</f>
        <v>0</v>
      </c>
      <c r="J136" s="58"/>
    </row>
    <row r="137" spans="1:10" ht="12.75">
      <c r="A137" s="96"/>
      <c r="B137" s="97"/>
      <c r="C137" s="97"/>
      <c r="D137" s="97"/>
      <c r="E137" s="97"/>
      <c r="F137" s="97"/>
      <c r="G137" s="98"/>
      <c r="H137" s="14" t="s">
        <v>26</v>
      </c>
      <c r="I137" s="18">
        <f>SUMIF($H$7:$H$132,$H137,I$7:I$132)</f>
        <v>56000</v>
      </c>
      <c r="J137" s="58"/>
    </row>
    <row r="138" spans="1:10" ht="13.5" thickBot="1">
      <c r="A138" s="99"/>
      <c r="B138" s="100"/>
      <c r="C138" s="100"/>
      <c r="D138" s="100"/>
      <c r="E138" s="100"/>
      <c r="F138" s="100"/>
      <c r="G138" s="101"/>
      <c r="H138" s="29" t="s">
        <v>27</v>
      </c>
      <c r="I138" s="38">
        <f>SUMIF($H$7:$H$132,$H138,I$7:I$132)</f>
        <v>1239822</v>
      </c>
      <c r="J138" s="59"/>
    </row>
    <row r="139" spans="1:9" ht="12.75">
      <c r="A139" s="30"/>
      <c r="B139" s="30"/>
      <c r="C139" s="30"/>
      <c r="D139" s="30"/>
      <c r="E139" s="30"/>
      <c r="F139" s="30"/>
      <c r="G139" s="30"/>
      <c r="H139" s="31"/>
      <c r="I139" s="32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4" ht="12.75">
      <c r="H144" s="35"/>
    </row>
  </sheetData>
  <sheetProtection/>
  <mergeCells count="127">
    <mergeCell ref="A70:A75"/>
    <mergeCell ref="B70:D75"/>
    <mergeCell ref="E70:E75"/>
    <mergeCell ref="F70:F75"/>
    <mergeCell ref="A114:A119"/>
    <mergeCell ref="B114:D119"/>
    <mergeCell ref="E114:E119"/>
    <mergeCell ref="F114:F119"/>
    <mergeCell ref="A76:A81"/>
    <mergeCell ref="B76:D81"/>
    <mergeCell ref="E76:E81"/>
    <mergeCell ref="F76:F81"/>
    <mergeCell ref="J77:J81"/>
    <mergeCell ref="J71:J75"/>
    <mergeCell ref="E82:E87"/>
    <mergeCell ref="F82:F87"/>
    <mergeCell ref="G82:G87"/>
    <mergeCell ref="A127:A132"/>
    <mergeCell ref="B127:D132"/>
    <mergeCell ref="E127:E132"/>
    <mergeCell ref="F127:F132"/>
    <mergeCell ref="B88:D93"/>
    <mergeCell ref="J33:J38"/>
    <mergeCell ref="G127:G132"/>
    <mergeCell ref="J128:J132"/>
    <mergeCell ref="G101:G107"/>
    <mergeCell ref="E63:E69"/>
    <mergeCell ref="F88:F93"/>
    <mergeCell ref="F57:F62"/>
    <mergeCell ref="J58:J62"/>
    <mergeCell ref="G76:G81"/>
    <mergeCell ref="A57:A62"/>
    <mergeCell ref="B57:D62"/>
    <mergeCell ref="E57:E62"/>
    <mergeCell ref="A133:G138"/>
    <mergeCell ref="A108:A113"/>
    <mergeCell ref="B108:D113"/>
    <mergeCell ref="F108:F113"/>
    <mergeCell ref="G108:G113"/>
    <mergeCell ref="A101:A107"/>
    <mergeCell ref="B101:D107"/>
    <mergeCell ref="G51:G56"/>
    <mergeCell ref="E51:E56"/>
    <mergeCell ref="A45:A50"/>
    <mergeCell ref="B45:D50"/>
    <mergeCell ref="F45:F50"/>
    <mergeCell ref="G45:G50"/>
    <mergeCell ref="F39:F44"/>
    <mergeCell ref="G39:G44"/>
    <mergeCell ref="B25:D31"/>
    <mergeCell ref="F25:F31"/>
    <mergeCell ref="G25:G31"/>
    <mergeCell ref="B32:D38"/>
    <mergeCell ref="E32:E38"/>
    <mergeCell ref="F32:F38"/>
    <mergeCell ref="G32:G38"/>
    <mergeCell ref="A25:A31"/>
    <mergeCell ref="E45:E50"/>
    <mergeCell ref="E88:E93"/>
    <mergeCell ref="A63:A69"/>
    <mergeCell ref="B63:D69"/>
    <mergeCell ref="A51:A56"/>
    <mergeCell ref="B51:D56"/>
    <mergeCell ref="E25:E31"/>
    <mergeCell ref="B39:D44"/>
    <mergeCell ref="A32:A38"/>
    <mergeCell ref="A120:A126"/>
    <mergeCell ref="B120:D126"/>
    <mergeCell ref="F120:F126"/>
    <mergeCell ref="A39:A44"/>
    <mergeCell ref="E108:E113"/>
    <mergeCell ref="F63:F69"/>
    <mergeCell ref="F51:F56"/>
    <mergeCell ref="F101:F107"/>
    <mergeCell ref="E39:E44"/>
    <mergeCell ref="E120:E126"/>
    <mergeCell ref="A18:A24"/>
    <mergeCell ref="B6:D11"/>
    <mergeCell ref="J13:J17"/>
    <mergeCell ref="B12:D17"/>
    <mergeCell ref="F6:F11"/>
    <mergeCell ref="E6:E11"/>
    <mergeCell ref="J19:J24"/>
    <mergeCell ref="B18:D24"/>
    <mergeCell ref="F18:F24"/>
    <mergeCell ref="E18:E24"/>
    <mergeCell ref="J3:J4"/>
    <mergeCell ref="A6:A11"/>
    <mergeCell ref="A12:A17"/>
    <mergeCell ref="F12:F17"/>
    <mergeCell ref="G12:G17"/>
    <mergeCell ref="I3:I4"/>
    <mergeCell ref="J7:J11"/>
    <mergeCell ref="E3:G3"/>
    <mergeCell ref="A1:J1"/>
    <mergeCell ref="A3:A4"/>
    <mergeCell ref="J64:J69"/>
    <mergeCell ref="E101:E107"/>
    <mergeCell ref="G6:G11"/>
    <mergeCell ref="B3:D4"/>
    <mergeCell ref="H3:H4"/>
    <mergeCell ref="B5:D5"/>
    <mergeCell ref="E12:E17"/>
    <mergeCell ref="A2:J2"/>
    <mergeCell ref="J26:J31"/>
    <mergeCell ref="J52:J56"/>
    <mergeCell ref="J46:J50"/>
    <mergeCell ref="J40:J44"/>
    <mergeCell ref="G120:G126"/>
    <mergeCell ref="J133:J138"/>
    <mergeCell ref="J102:J107"/>
    <mergeCell ref="J89:J93"/>
    <mergeCell ref="J121:J125"/>
    <mergeCell ref="J109:J113"/>
    <mergeCell ref="G88:G93"/>
    <mergeCell ref="G114:G119"/>
    <mergeCell ref="J115:J119"/>
    <mergeCell ref="J83:J87"/>
    <mergeCell ref="A94:A100"/>
    <mergeCell ref="B94:D100"/>
    <mergeCell ref="E94:E100"/>
    <mergeCell ref="F94:F100"/>
    <mergeCell ref="G94:G100"/>
    <mergeCell ref="J95:J100"/>
    <mergeCell ref="A82:A87"/>
    <mergeCell ref="B82:D87"/>
    <mergeCell ref="A88:A93"/>
  </mergeCells>
  <conditionalFormatting sqref="I134:I138">
    <cfRule type="cellIs" priority="1" dxfId="3" operator="equal" stopIfTrue="1">
      <formula>0</formula>
    </cfRule>
    <cfRule type="cellIs" priority="2" dxfId="2" operator="notEqual" stopIfTrue="1">
      <formula>0</formula>
    </cfRule>
  </conditionalFormatting>
  <conditionalFormatting sqref="I133 I120 I108 I101 I88 I63 I45 I114 I25 I39 I18 I12 I6 I127 I32 I57 I76 I51 I82 I94 I70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printOptions horizontalCentered="1"/>
  <pageMargins left="0.7480314960629921" right="0.7480314960629921" top="1.062992125984252" bottom="1.0236220472440944" header="0.5118110236220472" footer="0.5118110236220472"/>
  <pageSetup fitToHeight="2" horizontalDpi="600" verticalDpi="600" orientation="portrait" paperSize="9" scale="74" r:id="rId1"/>
  <headerFooter alignWithMargins="0">
    <oddHeader>&amp;LZałącznik Nr 3
do Uchwały Rady Gminy Jedlnia-Letnisko 
Nr XII/57/2011
z dnia  28. września 2011 roku&amp;RTabela 2a
do Uchwały budżetowej na 2011 rok
</oddHeader>
    <oddFooter>&amp;RStrona &amp;P z &amp;N</oddFooter>
  </headerFooter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</dc:creator>
  <cp:keywords/>
  <dc:description/>
  <cp:lastModifiedBy>203</cp:lastModifiedBy>
  <cp:lastPrinted>2011-09-30T09:39:13Z</cp:lastPrinted>
  <dcterms:created xsi:type="dcterms:W3CDTF">2011-03-23T10:14:29Z</dcterms:created>
  <dcterms:modified xsi:type="dcterms:W3CDTF">2011-09-30T09:39:16Z</dcterms:modified>
  <cp:category/>
  <cp:version/>
  <cp:contentType/>
  <cp:contentStatus/>
</cp:coreProperties>
</file>